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codeName="ThisWorkbook" defaultThemeVersion="166925"/>
  <mc:AlternateContent xmlns:mc="http://schemas.openxmlformats.org/markup-compatibility/2006">
    <mc:Choice Requires="x15">
      <x15ac:absPath xmlns:x15ac="http://schemas.microsoft.com/office/spreadsheetml/2010/11/ac" url="\\LS720D150\share\共有\★事務局共有ファイル\●10.新専門医基幹・連携施設\2026年度\申請書\"/>
    </mc:Choice>
  </mc:AlternateContent>
  <xr:revisionPtr revIDLastSave="0" documentId="13_ncr:1_{81721E67-F1E7-4A43-A585-E86BF0B77B51}" xr6:coauthVersionLast="47" xr6:coauthVersionMax="47" xr10:uidLastSave="{00000000-0000-0000-0000-000000000000}"/>
  <bookViews>
    <workbookView xWindow="-120" yWindow="-120" windowWidth="29040" windowHeight="15720" xr2:uid="{4561BCD2-8FB1-4C05-B39F-237A2E8AC36F}"/>
  </bookViews>
  <sheets>
    <sheet name="①申請書" sheetId="18" r:id="rId1"/>
    <sheet name="②診療" sheetId="5" r:id="rId2"/>
    <sheet name="③専門研修指導医" sheetId="3" r:id="rId3"/>
    <sheet name="事務局" sheetId="17" r:id="rId4"/>
    <sheet name="連携施設データ" sheetId="21" state="hidden" r:id="rId5"/>
    <sheet name="所属カリキュラム" sheetId="22" state="hidden" r:id="rId6"/>
    <sheet name="指導医専門医" sheetId="23" state="hidden" r:id="rId7"/>
    <sheet name="施設症例数" sheetId="24" state="hidden" r:id="rId8"/>
  </sheets>
  <externalReferences>
    <externalReference r:id="rId9"/>
    <externalReference r:id="rId10"/>
    <externalReference r:id="rId11"/>
    <externalReference r:id="rId12"/>
  </externalReferences>
  <definedNames>
    <definedName name="_xlnm._FilterDatabase" localSheetId="6" hidden="1">指導医専門医!$A$1:$G$2276</definedName>
    <definedName name="_xlnm._FilterDatabase" localSheetId="5" hidden="1">所属カリキュラム!$A$1:$O$1054</definedName>
    <definedName name="HPTYPE">[1]MST!$R$86:$R$87</definedName>
    <definedName name="_xlnm.Print_Area" localSheetId="0">①申請書!$A$1:$O$51</definedName>
    <definedName name="_xlnm.Print_Area" localSheetId="1">②診療!$A$1:$M$24</definedName>
    <definedName name="_xlnm.Print_Titles" localSheetId="2">③専門研修指導医!$4:$4</definedName>
    <definedName name="SMALL">[1]MST!$Q$83:$Q$84</definedName>
    <definedName name="選択_012">[2]List!$L$4:$L$7</definedName>
    <definedName name="選択_丸">[2]List!$I$4:$I$5</definedName>
    <definedName name="選択_都道府県">[2]List!$C$4:$C$51</definedName>
    <definedName name="選択_有無">[2]List!$F$4:$F$6</definedName>
    <definedName name="都道府県" localSheetId="0">#REF!</definedName>
    <definedName name="都道府県">事務局!$A$8:$A$54</definedName>
    <definedName name="都道府県連携">事務局!$A$8:$A$54</definedName>
    <definedName name="統括責任者">#REF!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8" l="1"/>
  <c r="C29" i="18"/>
  <c r="E4" i="18"/>
  <c r="C34" i="18"/>
  <c r="L4" i="17" s="1"/>
  <c r="E5" i="18"/>
  <c r="E7" i="18"/>
  <c r="BR4" i="17"/>
  <c r="BQ4" i="17"/>
  <c r="BP4" i="17"/>
  <c r="BO4" i="17"/>
  <c r="BN4" i="17"/>
  <c r="BM4" i="17"/>
  <c r="BL4" i="17"/>
  <c r="BK4" i="17"/>
  <c r="BJ4" i="17"/>
  <c r="BI4" i="17"/>
  <c r="BH4" i="17"/>
  <c r="BG4" i="17"/>
  <c r="BF4" i="17"/>
  <c r="BE4" i="17"/>
  <c r="BD4" i="17"/>
  <c r="BC4" i="17"/>
  <c r="BB4" i="17"/>
  <c r="BA4" i="17"/>
  <c r="AZ4" i="17"/>
  <c r="AY4" i="17"/>
  <c r="AX4" i="17"/>
  <c r="AW4" i="17"/>
  <c r="AV4" i="17"/>
  <c r="AU4" i="17"/>
  <c r="AT4" i="17"/>
  <c r="AS4" i="17"/>
  <c r="AR4" i="17"/>
  <c r="AQ4" i="17"/>
  <c r="AP4" i="17"/>
  <c r="AO4" i="17"/>
  <c r="H22" i="5" l="1"/>
  <c r="E16" i="18"/>
  <c r="D54" i="3" l="1"/>
  <c r="D53" i="3"/>
  <c r="D52" i="3"/>
  <c r="D51" i="3"/>
  <c r="D50" i="3"/>
  <c r="D49" i="3"/>
  <c r="D48" i="3"/>
  <c r="D47" i="3"/>
  <c r="D46" i="3"/>
  <c r="D45" i="3"/>
  <c r="D44" i="3"/>
  <c r="D43" i="3"/>
  <c r="D42" i="3"/>
  <c r="D41" i="3"/>
  <c r="T4" i="17"/>
  <c r="S4" i="17"/>
  <c r="Q4" i="17"/>
  <c r="P4" i="17"/>
  <c r="H4" i="17"/>
  <c r="C4" i="17"/>
  <c r="A4" i="17"/>
  <c r="I34" i="18"/>
  <c r="E18" i="18"/>
  <c r="F39" i="18" s="1"/>
  <c r="BZ4" i="17" s="1"/>
  <c r="J16" i="18"/>
  <c r="D39" i="18" s="1"/>
  <c r="D38" i="18"/>
  <c r="BY4" i="17" s="1"/>
  <c r="E6" i="18"/>
  <c r="D4" i="17" s="1"/>
  <c r="F4" i="17"/>
  <c r="E1" i="18"/>
  <c r="Y10" i="18"/>
  <c r="X10" i="18"/>
  <c r="W10" i="18"/>
  <c r="V10" i="18"/>
  <c r="U10" i="18"/>
  <c r="T10" i="18"/>
  <c r="S10" i="18"/>
  <c r="R10" i="18"/>
  <c r="Q10" i="18"/>
  <c r="P10" i="18"/>
  <c r="O10" i="18"/>
  <c r="Y9" i="18"/>
  <c r="X9" i="18"/>
  <c r="W9" i="18"/>
  <c r="V9" i="18"/>
  <c r="U9" i="18"/>
  <c r="T9" i="18"/>
  <c r="S9" i="18"/>
  <c r="R9" i="18"/>
  <c r="Q9" i="18"/>
  <c r="P9" i="18"/>
  <c r="O9" i="18"/>
  <c r="N10" i="18"/>
  <c r="N9" i="18"/>
  <c r="D888" i="21"/>
  <c r="E888" i="21" s="1"/>
  <c r="D887" i="21"/>
  <c r="E887" i="21" s="1"/>
  <c r="D886" i="21"/>
  <c r="E886" i="21" s="1"/>
  <c r="D885" i="21"/>
  <c r="E885" i="21" s="1"/>
  <c r="D884" i="21"/>
  <c r="E884" i="21" s="1"/>
  <c r="D883" i="21"/>
  <c r="E883" i="21" s="1"/>
  <c r="D882" i="21"/>
  <c r="E882" i="21" s="1"/>
  <c r="D881" i="21"/>
  <c r="E881" i="21" s="1"/>
  <c r="D880" i="21"/>
  <c r="E880" i="21" s="1"/>
  <c r="D879" i="21"/>
  <c r="E879" i="21" s="1"/>
  <c r="D878" i="21"/>
  <c r="E878" i="21" s="1"/>
  <c r="D877" i="21"/>
  <c r="E877" i="21" s="1"/>
  <c r="D876" i="21"/>
  <c r="E876" i="21" s="1"/>
  <c r="D875" i="21"/>
  <c r="E875" i="21" s="1"/>
  <c r="D874" i="21"/>
  <c r="E874" i="21" s="1"/>
  <c r="D873" i="21"/>
  <c r="E873" i="21" s="1"/>
  <c r="D872" i="21"/>
  <c r="E872" i="21" s="1"/>
  <c r="D871" i="21"/>
  <c r="E871" i="21" s="1"/>
  <c r="D870" i="21"/>
  <c r="E870" i="21" s="1"/>
  <c r="D869" i="21"/>
  <c r="E869" i="21" s="1"/>
  <c r="D868" i="21"/>
  <c r="E868" i="21" s="1"/>
  <c r="D867" i="21"/>
  <c r="E867" i="21" s="1"/>
  <c r="D866" i="21"/>
  <c r="E866" i="21" s="1"/>
  <c r="D865" i="21"/>
  <c r="E865" i="21" s="1"/>
  <c r="D864" i="21"/>
  <c r="E864" i="21" s="1"/>
  <c r="D863" i="21"/>
  <c r="E863" i="21" s="1"/>
  <c r="D862" i="21"/>
  <c r="E862" i="21" s="1"/>
  <c r="D861" i="21"/>
  <c r="E861" i="21" s="1"/>
  <c r="D860" i="21"/>
  <c r="E860" i="21" s="1"/>
  <c r="D859" i="21"/>
  <c r="E859" i="21" s="1"/>
  <c r="D858" i="21"/>
  <c r="E858" i="21" s="1"/>
  <c r="D857" i="21"/>
  <c r="E857" i="21" s="1"/>
  <c r="D856" i="21"/>
  <c r="E856" i="21" s="1"/>
  <c r="D855" i="21"/>
  <c r="E855" i="21" s="1"/>
  <c r="D854" i="21"/>
  <c r="E854" i="21" s="1"/>
  <c r="D853" i="21"/>
  <c r="E853" i="21" s="1"/>
  <c r="D852" i="21"/>
  <c r="E852" i="21" s="1"/>
  <c r="D851" i="21"/>
  <c r="E851" i="21" s="1"/>
  <c r="D850" i="21"/>
  <c r="E850" i="21" s="1"/>
  <c r="D849" i="21"/>
  <c r="E849" i="21" s="1"/>
  <c r="D848" i="21"/>
  <c r="E848" i="21" s="1"/>
  <c r="D847" i="21"/>
  <c r="E847" i="21" s="1"/>
  <c r="D846" i="21"/>
  <c r="E846" i="21" s="1"/>
  <c r="D845" i="21"/>
  <c r="E845" i="21" s="1"/>
  <c r="D844" i="21"/>
  <c r="E844" i="21" s="1"/>
  <c r="D843" i="21"/>
  <c r="E843" i="21" s="1"/>
  <c r="D842" i="21"/>
  <c r="E842" i="21" s="1"/>
  <c r="D841" i="21"/>
  <c r="E841" i="21" s="1"/>
  <c r="D840" i="21"/>
  <c r="E840" i="21" s="1"/>
  <c r="D839" i="21"/>
  <c r="E839" i="21" s="1"/>
  <c r="D838" i="21"/>
  <c r="E838" i="21" s="1"/>
  <c r="D837" i="21"/>
  <c r="E837" i="21" s="1"/>
  <c r="D836" i="21"/>
  <c r="E836" i="21" s="1"/>
  <c r="D835" i="21"/>
  <c r="E835" i="21" s="1"/>
  <c r="D834" i="21"/>
  <c r="E834" i="21" s="1"/>
  <c r="D833" i="21"/>
  <c r="E833" i="21" s="1"/>
  <c r="D832" i="21"/>
  <c r="E832" i="21" s="1"/>
  <c r="D831" i="21"/>
  <c r="E831" i="21" s="1"/>
  <c r="D830" i="21"/>
  <c r="E830" i="21" s="1"/>
  <c r="D829" i="21"/>
  <c r="E829" i="21" s="1"/>
  <c r="D828" i="21"/>
  <c r="E828" i="21" s="1"/>
  <c r="D827" i="21"/>
  <c r="E827" i="21" s="1"/>
  <c r="D826" i="21"/>
  <c r="E826" i="21" s="1"/>
  <c r="D825" i="21"/>
  <c r="E825" i="21" s="1"/>
  <c r="D824" i="21"/>
  <c r="E824" i="21" s="1"/>
  <c r="D823" i="21"/>
  <c r="E823" i="21" s="1"/>
  <c r="D822" i="21"/>
  <c r="E822" i="21" s="1"/>
  <c r="D821" i="21"/>
  <c r="E821" i="21" s="1"/>
  <c r="D820" i="21"/>
  <c r="E820" i="21" s="1"/>
  <c r="D819" i="21"/>
  <c r="E819" i="21" s="1"/>
  <c r="D818" i="21"/>
  <c r="E818" i="21" s="1"/>
  <c r="D817" i="21"/>
  <c r="E817" i="21" s="1"/>
  <c r="D816" i="21"/>
  <c r="E816" i="21" s="1"/>
  <c r="D815" i="21"/>
  <c r="E815" i="21" s="1"/>
  <c r="D814" i="21"/>
  <c r="E814" i="21" s="1"/>
  <c r="D813" i="21"/>
  <c r="E813" i="21" s="1"/>
  <c r="D812" i="21"/>
  <c r="E812" i="21" s="1"/>
  <c r="D811" i="21"/>
  <c r="E811" i="21" s="1"/>
  <c r="D810" i="21"/>
  <c r="E810" i="21" s="1"/>
  <c r="D809" i="21"/>
  <c r="E809" i="21" s="1"/>
  <c r="D808" i="21"/>
  <c r="E808" i="21" s="1"/>
  <c r="D807" i="21"/>
  <c r="E807" i="21" s="1"/>
  <c r="D806" i="21"/>
  <c r="E806" i="21" s="1"/>
  <c r="D805" i="21"/>
  <c r="E805" i="21" s="1"/>
  <c r="D804" i="21"/>
  <c r="E804" i="21" s="1"/>
  <c r="D803" i="21"/>
  <c r="E803" i="21" s="1"/>
  <c r="D802" i="21"/>
  <c r="E802" i="21" s="1"/>
  <c r="D801" i="21"/>
  <c r="E801" i="21" s="1"/>
  <c r="D800" i="21"/>
  <c r="E800" i="21" s="1"/>
  <c r="D799" i="21"/>
  <c r="E799" i="21" s="1"/>
  <c r="D798" i="21"/>
  <c r="E798" i="21" s="1"/>
  <c r="D797" i="21"/>
  <c r="E797" i="21" s="1"/>
  <c r="D796" i="21"/>
  <c r="E796" i="21" s="1"/>
  <c r="D795" i="21"/>
  <c r="E795" i="21" s="1"/>
  <c r="D794" i="21"/>
  <c r="E794" i="21" s="1"/>
  <c r="D793" i="21"/>
  <c r="E793" i="21" s="1"/>
  <c r="D792" i="21"/>
  <c r="E792" i="21" s="1"/>
  <c r="D791" i="21"/>
  <c r="E791" i="21" s="1"/>
  <c r="D790" i="21"/>
  <c r="E790" i="21" s="1"/>
  <c r="D789" i="21"/>
  <c r="E789" i="21" s="1"/>
  <c r="D788" i="21"/>
  <c r="E788" i="21" s="1"/>
  <c r="D787" i="21"/>
  <c r="E787" i="21" s="1"/>
  <c r="D786" i="21"/>
  <c r="E786" i="21" s="1"/>
  <c r="D785" i="21"/>
  <c r="E785" i="21" s="1"/>
  <c r="D784" i="21"/>
  <c r="E784" i="21" s="1"/>
  <c r="D783" i="21"/>
  <c r="E783" i="21" s="1"/>
  <c r="D782" i="21"/>
  <c r="E782" i="21" s="1"/>
  <c r="D781" i="21"/>
  <c r="E781" i="21" s="1"/>
  <c r="D780" i="21"/>
  <c r="E780" i="21" s="1"/>
  <c r="D779" i="21"/>
  <c r="E779" i="21" s="1"/>
  <c r="D778" i="21"/>
  <c r="E778" i="21" s="1"/>
  <c r="D777" i="21"/>
  <c r="E777" i="21" s="1"/>
  <c r="D776" i="21"/>
  <c r="E776" i="21" s="1"/>
  <c r="D775" i="21"/>
  <c r="E775" i="21" s="1"/>
  <c r="D774" i="21"/>
  <c r="E774" i="21" s="1"/>
  <c r="D773" i="21"/>
  <c r="E773" i="21" s="1"/>
  <c r="D772" i="21"/>
  <c r="E772" i="21" s="1"/>
  <c r="D771" i="21"/>
  <c r="E771" i="21" s="1"/>
  <c r="D770" i="21"/>
  <c r="E770" i="21" s="1"/>
  <c r="D769" i="21"/>
  <c r="E769" i="21" s="1"/>
  <c r="D768" i="21"/>
  <c r="E768" i="21" s="1"/>
  <c r="D767" i="21"/>
  <c r="E767" i="21" s="1"/>
  <c r="D766" i="21"/>
  <c r="E766" i="21" s="1"/>
  <c r="D765" i="21"/>
  <c r="E765" i="21" s="1"/>
  <c r="D764" i="21"/>
  <c r="E764" i="21" s="1"/>
  <c r="D763" i="21"/>
  <c r="E763" i="21" s="1"/>
  <c r="D762" i="21"/>
  <c r="E762" i="21" s="1"/>
  <c r="D761" i="21"/>
  <c r="E761" i="21" s="1"/>
  <c r="D760" i="21"/>
  <c r="E760" i="21" s="1"/>
  <c r="D759" i="21"/>
  <c r="E759" i="21" s="1"/>
  <c r="D758" i="21"/>
  <c r="E758" i="21" s="1"/>
  <c r="D757" i="21"/>
  <c r="E757" i="21" s="1"/>
  <c r="D756" i="21"/>
  <c r="E756" i="21" s="1"/>
  <c r="D755" i="21"/>
  <c r="E755" i="21" s="1"/>
  <c r="D754" i="21"/>
  <c r="E754" i="21" s="1"/>
  <c r="D753" i="21"/>
  <c r="E753" i="21" s="1"/>
  <c r="D752" i="21"/>
  <c r="E752" i="21" s="1"/>
  <c r="D751" i="21"/>
  <c r="E751" i="21" s="1"/>
  <c r="D750" i="21"/>
  <c r="E750" i="21" s="1"/>
  <c r="D749" i="21"/>
  <c r="E749" i="21" s="1"/>
  <c r="D748" i="21"/>
  <c r="E748" i="21" s="1"/>
  <c r="D747" i="21"/>
  <c r="E747" i="21" s="1"/>
  <c r="D746" i="21"/>
  <c r="E746" i="21" s="1"/>
  <c r="D745" i="21"/>
  <c r="E745" i="21" s="1"/>
  <c r="D744" i="21"/>
  <c r="E744" i="21" s="1"/>
  <c r="D743" i="21"/>
  <c r="E743" i="21" s="1"/>
  <c r="D742" i="21"/>
  <c r="E742" i="21" s="1"/>
  <c r="D741" i="21"/>
  <c r="E741" i="21" s="1"/>
  <c r="D740" i="21"/>
  <c r="E740" i="21" s="1"/>
  <c r="D739" i="21"/>
  <c r="E739" i="21" s="1"/>
  <c r="D738" i="21"/>
  <c r="E738" i="21" s="1"/>
  <c r="D737" i="21"/>
  <c r="E737" i="21" s="1"/>
  <c r="D736" i="21"/>
  <c r="E736" i="21" s="1"/>
  <c r="D735" i="21"/>
  <c r="E735" i="21" s="1"/>
  <c r="D734" i="21"/>
  <c r="E734" i="21" s="1"/>
  <c r="D733" i="21"/>
  <c r="E733" i="21" s="1"/>
  <c r="D732" i="21"/>
  <c r="E732" i="21" s="1"/>
  <c r="D731" i="21"/>
  <c r="E731" i="21" s="1"/>
  <c r="D730" i="21"/>
  <c r="E730" i="21" s="1"/>
  <c r="D729" i="21"/>
  <c r="E729" i="21" s="1"/>
  <c r="D728" i="21"/>
  <c r="E728" i="21" s="1"/>
  <c r="D727" i="21"/>
  <c r="E727" i="21" s="1"/>
  <c r="D726" i="21"/>
  <c r="E726" i="21" s="1"/>
  <c r="D725" i="21"/>
  <c r="E725" i="21" s="1"/>
  <c r="D724" i="21"/>
  <c r="E724" i="21" s="1"/>
  <c r="D723" i="21"/>
  <c r="E723" i="21" s="1"/>
  <c r="D722" i="21"/>
  <c r="E722" i="21" s="1"/>
  <c r="D721" i="21"/>
  <c r="E721" i="21" s="1"/>
  <c r="D720" i="21"/>
  <c r="E720" i="21" s="1"/>
  <c r="D719" i="21"/>
  <c r="E719" i="21" s="1"/>
  <c r="D718" i="21"/>
  <c r="E718" i="21" s="1"/>
  <c r="D717" i="21"/>
  <c r="E717" i="21" s="1"/>
  <c r="D716" i="21"/>
  <c r="E716" i="21" s="1"/>
  <c r="D715" i="21"/>
  <c r="E715" i="21" s="1"/>
  <c r="D714" i="21"/>
  <c r="E714" i="21" s="1"/>
  <c r="D713" i="21"/>
  <c r="E713" i="21" s="1"/>
  <c r="D712" i="21"/>
  <c r="E712" i="21" s="1"/>
  <c r="D711" i="21"/>
  <c r="E711" i="21" s="1"/>
  <c r="D710" i="21"/>
  <c r="E710" i="21" s="1"/>
  <c r="D709" i="21"/>
  <c r="E709" i="21" s="1"/>
  <c r="D708" i="21"/>
  <c r="E708" i="21" s="1"/>
  <c r="D707" i="21"/>
  <c r="E707" i="21" s="1"/>
  <c r="D706" i="21"/>
  <c r="E706" i="21" s="1"/>
  <c r="D705" i="21"/>
  <c r="E705" i="21" s="1"/>
  <c r="D704" i="21"/>
  <c r="E704" i="21" s="1"/>
  <c r="D703" i="21"/>
  <c r="E703" i="21" s="1"/>
  <c r="D702" i="21"/>
  <c r="E702" i="21" s="1"/>
  <c r="D701" i="21"/>
  <c r="E701" i="21" s="1"/>
  <c r="D700" i="21"/>
  <c r="E700" i="21" s="1"/>
  <c r="D699" i="21"/>
  <c r="E699" i="21" s="1"/>
  <c r="D698" i="21"/>
  <c r="E698" i="21" s="1"/>
  <c r="D697" i="21"/>
  <c r="E697" i="21" s="1"/>
  <c r="D696" i="21"/>
  <c r="E696" i="21" s="1"/>
  <c r="D695" i="21"/>
  <c r="E695" i="21" s="1"/>
  <c r="D694" i="21"/>
  <c r="E694" i="21" s="1"/>
  <c r="D693" i="21"/>
  <c r="E693" i="21" s="1"/>
  <c r="D692" i="21"/>
  <c r="E692" i="21" s="1"/>
  <c r="D691" i="21"/>
  <c r="E691" i="21" s="1"/>
  <c r="D690" i="21"/>
  <c r="E690" i="21" s="1"/>
  <c r="D689" i="21"/>
  <c r="E689" i="21" s="1"/>
  <c r="D688" i="21"/>
  <c r="E688" i="21" s="1"/>
  <c r="D687" i="21"/>
  <c r="E687" i="21" s="1"/>
  <c r="D686" i="21"/>
  <c r="E686" i="21" s="1"/>
  <c r="D685" i="21"/>
  <c r="E685" i="21" s="1"/>
  <c r="D684" i="21"/>
  <c r="E684" i="21" s="1"/>
  <c r="D683" i="21"/>
  <c r="E683" i="21" s="1"/>
  <c r="D682" i="21"/>
  <c r="E682" i="21" s="1"/>
  <c r="D681" i="21"/>
  <c r="E681" i="21" s="1"/>
  <c r="D680" i="21"/>
  <c r="E680" i="21" s="1"/>
  <c r="D679" i="21"/>
  <c r="E679" i="21" s="1"/>
  <c r="D678" i="21"/>
  <c r="E678" i="21" s="1"/>
  <c r="D677" i="21"/>
  <c r="E677" i="21" s="1"/>
  <c r="D676" i="21"/>
  <c r="E676" i="21" s="1"/>
  <c r="D675" i="21"/>
  <c r="E675" i="21" s="1"/>
  <c r="D674" i="21"/>
  <c r="E674" i="21" s="1"/>
  <c r="D673" i="21"/>
  <c r="E673" i="21" s="1"/>
  <c r="D672" i="21"/>
  <c r="E672" i="21" s="1"/>
  <c r="D671" i="21"/>
  <c r="E671" i="21" s="1"/>
  <c r="D670" i="21"/>
  <c r="E670" i="21" s="1"/>
  <c r="D669" i="21"/>
  <c r="E669" i="21" s="1"/>
  <c r="D668" i="21"/>
  <c r="E668" i="21" s="1"/>
  <c r="D667" i="21"/>
  <c r="E667" i="21" s="1"/>
  <c r="D666" i="21"/>
  <c r="E666" i="21" s="1"/>
  <c r="D665" i="21"/>
  <c r="E665" i="21" s="1"/>
  <c r="D664" i="21"/>
  <c r="E664" i="21" s="1"/>
  <c r="D663" i="21"/>
  <c r="E663" i="21" s="1"/>
  <c r="D662" i="21"/>
  <c r="E662" i="21" s="1"/>
  <c r="D661" i="21"/>
  <c r="E661" i="21" s="1"/>
  <c r="D660" i="21"/>
  <c r="E660" i="21" s="1"/>
  <c r="D659" i="21"/>
  <c r="E659" i="21" s="1"/>
  <c r="D658" i="21"/>
  <c r="E658" i="21" s="1"/>
  <c r="D657" i="21"/>
  <c r="E657" i="21" s="1"/>
  <c r="D656" i="21"/>
  <c r="E656" i="21" s="1"/>
  <c r="D655" i="21"/>
  <c r="E655" i="21" s="1"/>
  <c r="D654" i="21"/>
  <c r="E654" i="21" s="1"/>
  <c r="D653" i="21"/>
  <c r="E653" i="21" s="1"/>
  <c r="D652" i="21"/>
  <c r="E652" i="21" s="1"/>
  <c r="D651" i="21"/>
  <c r="E651" i="21" s="1"/>
  <c r="D650" i="21"/>
  <c r="E650" i="21" s="1"/>
  <c r="D649" i="21"/>
  <c r="E649" i="21" s="1"/>
  <c r="D648" i="21"/>
  <c r="E648" i="21" s="1"/>
  <c r="D647" i="21"/>
  <c r="E647" i="21" s="1"/>
  <c r="D646" i="21"/>
  <c r="E646" i="21" s="1"/>
  <c r="D645" i="21"/>
  <c r="E645" i="21" s="1"/>
  <c r="D644" i="21"/>
  <c r="E644" i="21" s="1"/>
  <c r="D643" i="21"/>
  <c r="E643" i="21" s="1"/>
  <c r="D642" i="21"/>
  <c r="E642" i="21" s="1"/>
  <c r="D641" i="21"/>
  <c r="E641" i="21" s="1"/>
  <c r="D640" i="21"/>
  <c r="E640" i="21" s="1"/>
  <c r="D639" i="21"/>
  <c r="E639" i="21" s="1"/>
  <c r="D638" i="21"/>
  <c r="E638" i="21" s="1"/>
  <c r="D637" i="21"/>
  <c r="E637" i="21" s="1"/>
  <c r="D636" i="21"/>
  <c r="E636" i="21" s="1"/>
  <c r="D635" i="21"/>
  <c r="E635" i="21" s="1"/>
  <c r="D634" i="21"/>
  <c r="E634" i="21" s="1"/>
  <c r="D633" i="21"/>
  <c r="E633" i="21" s="1"/>
  <c r="D632" i="21"/>
  <c r="E632" i="21" s="1"/>
  <c r="D631" i="21"/>
  <c r="E631" i="21" s="1"/>
  <c r="D630" i="21"/>
  <c r="E630" i="21" s="1"/>
  <c r="D629" i="21"/>
  <c r="E629" i="21" s="1"/>
  <c r="D628" i="21"/>
  <c r="E628" i="21" s="1"/>
  <c r="D627" i="21"/>
  <c r="E627" i="21" s="1"/>
  <c r="D626" i="21"/>
  <c r="E626" i="21" s="1"/>
  <c r="D625" i="21"/>
  <c r="E625" i="21" s="1"/>
  <c r="D624" i="21"/>
  <c r="E624" i="21" s="1"/>
  <c r="D623" i="21"/>
  <c r="E623" i="21" s="1"/>
  <c r="D622" i="21"/>
  <c r="E622" i="21" s="1"/>
  <c r="D621" i="21"/>
  <c r="E621" i="21" s="1"/>
  <c r="D620" i="21"/>
  <c r="E620" i="21" s="1"/>
  <c r="D619" i="21"/>
  <c r="E619" i="21" s="1"/>
  <c r="D618" i="21"/>
  <c r="E618" i="21" s="1"/>
  <c r="D617" i="21"/>
  <c r="E617" i="21" s="1"/>
  <c r="D616" i="21"/>
  <c r="E616" i="21" s="1"/>
  <c r="D615" i="21"/>
  <c r="E615" i="21" s="1"/>
  <c r="D614" i="21"/>
  <c r="E614" i="21" s="1"/>
  <c r="D613" i="21"/>
  <c r="E613" i="21" s="1"/>
  <c r="D612" i="21"/>
  <c r="E612" i="21" s="1"/>
  <c r="D611" i="21"/>
  <c r="E611" i="21" s="1"/>
  <c r="D610" i="21"/>
  <c r="E610" i="21" s="1"/>
  <c r="D609" i="21"/>
  <c r="E609" i="21" s="1"/>
  <c r="D608" i="21"/>
  <c r="E608" i="21" s="1"/>
  <c r="D607" i="21"/>
  <c r="E607" i="21" s="1"/>
  <c r="D606" i="21"/>
  <c r="E606" i="21" s="1"/>
  <c r="D605" i="21"/>
  <c r="E605" i="21" s="1"/>
  <c r="D604" i="21"/>
  <c r="E604" i="21" s="1"/>
  <c r="D603" i="21"/>
  <c r="E603" i="21" s="1"/>
  <c r="D602" i="21"/>
  <c r="E602" i="21" s="1"/>
  <c r="D601" i="21"/>
  <c r="E601" i="21" s="1"/>
  <c r="D600" i="21"/>
  <c r="E600" i="21" s="1"/>
  <c r="D599" i="21"/>
  <c r="E599" i="21" s="1"/>
  <c r="D598" i="21"/>
  <c r="E598" i="21" s="1"/>
  <c r="D597" i="21"/>
  <c r="E597" i="21" s="1"/>
  <c r="D596" i="21"/>
  <c r="E596" i="21" s="1"/>
  <c r="D595" i="21"/>
  <c r="E595" i="21" s="1"/>
  <c r="D594" i="21"/>
  <c r="E594" i="21" s="1"/>
  <c r="D593" i="21"/>
  <c r="E593" i="21" s="1"/>
  <c r="D592" i="21"/>
  <c r="E592" i="21" s="1"/>
  <c r="D591" i="21"/>
  <c r="E591" i="21" s="1"/>
  <c r="D590" i="21"/>
  <c r="E590" i="21" s="1"/>
  <c r="D589" i="21"/>
  <c r="E589" i="21" s="1"/>
  <c r="D588" i="21"/>
  <c r="E588" i="21" s="1"/>
  <c r="D587" i="21"/>
  <c r="E587" i="21" s="1"/>
  <c r="D586" i="21"/>
  <c r="E586" i="21" s="1"/>
  <c r="D585" i="21"/>
  <c r="E585" i="21" s="1"/>
  <c r="D584" i="21"/>
  <c r="E584" i="21" s="1"/>
  <c r="D583" i="21"/>
  <c r="E583" i="21" s="1"/>
  <c r="D582" i="21"/>
  <c r="E582" i="21" s="1"/>
  <c r="D581" i="21"/>
  <c r="E581" i="21" s="1"/>
  <c r="D580" i="21"/>
  <c r="E580" i="21" s="1"/>
  <c r="D579" i="21"/>
  <c r="E579" i="21" s="1"/>
  <c r="D578" i="21"/>
  <c r="E578" i="21" s="1"/>
  <c r="D577" i="21"/>
  <c r="E577" i="21" s="1"/>
  <c r="D576" i="21"/>
  <c r="E576" i="21" s="1"/>
  <c r="D575" i="21"/>
  <c r="E575" i="21" s="1"/>
  <c r="D574" i="21"/>
  <c r="E574" i="21" s="1"/>
  <c r="D573" i="21"/>
  <c r="E573" i="21" s="1"/>
  <c r="D572" i="21"/>
  <c r="E572" i="21" s="1"/>
  <c r="D571" i="21"/>
  <c r="E571" i="21" s="1"/>
  <c r="D570" i="21"/>
  <c r="E570" i="21" s="1"/>
  <c r="D569" i="21"/>
  <c r="E569" i="21" s="1"/>
  <c r="D568" i="21"/>
  <c r="E568" i="21" s="1"/>
  <c r="D567" i="21"/>
  <c r="E567" i="21" s="1"/>
  <c r="D566" i="21"/>
  <c r="E566" i="21" s="1"/>
  <c r="D565" i="21"/>
  <c r="E565" i="21" s="1"/>
  <c r="D564" i="21"/>
  <c r="E564" i="21" s="1"/>
  <c r="D563" i="21"/>
  <c r="E563" i="21" s="1"/>
  <c r="D562" i="21"/>
  <c r="E562" i="21" s="1"/>
  <c r="D561" i="21"/>
  <c r="E561" i="21" s="1"/>
  <c r="D560" i="21"/>
  <c r="E560" i="21" s="1"/>
  <c r="D559" i="21"/>
  <c r="E559" i="21" s="1"/>
  <c r="D558" i="21"/>
  <c r="E558" i="21" s="1"/>
  <c r="D557" i="21"/>
  <c r="E557" i="21" s="1"/>
  <c r="D556" i="21"/>
  <c r="E556" i="21" s="1"/>
  <c r="D555" i="21"/>
  <c r="E555" i="21" s="1"/>
  <c r="D554" i="21"/>
  <c r="E554" i="21" s="1"/>
  <c r="D553" i="21"/>
  <c r="E553" i="21" s="1"/>
  <c r="D552" i="21"/>
  <c r="E552" i="21" s="1"/>
  <c r="D551" i="21"/>
  <c r="E551" i="21" s="1"/>
  <c r="D550" i="21"/>
  <c r="E550" i="21" s="1"/>
  <c r="D549" i="21"/>
  <c r="E549" i="21" s="1"/>
  <c r="D548" i="21"/>
  <c r="E548" i="21" s="1"/>
  <c r="D547" i="21"/>
  <c r="E547" i="21" s="1"/>
  <c r="D546" i="21"/>
  <c r="E546" i="21" s="1"/>
  <c r="D545" i="21"/>
  <c r="E545" i="21" s="1"/>
  <c r="D544" i="21"/>
  <c r="E544" i="21" s="1"/>
  <c r="D543" i="21"/>
  <c r="E543" i="21" s="1"/>
  <c r="D542" i="21"/>
  <c r="E542" i="21" s="1"/>
  <c r="D541" i="21"/>
  <c r="E541" i="21" s="1"/>
  <c r="D540" i="21"/>
  <c r="E540" i="21" s="1"/>
  <c r="D539" i="21"/>
  <c r="E539" i="21" s="1"/>
  <c r="D538" i="21"/>
  <c r="E538" i="21" s="1"/>
  <c r="D537" i="21"/>
  <c r="E537" i="21" s="1"/>
  <c r="D536" i="21"/>
  <c r="E536" i="21" s="1"/>
  <c r="D535" i="21"/>
  <c r="E535" i="21" s="1"/>
  <c r="D534" i="21"/>
  <c r="E534" i="21" s="1"/>
  <c r="D533" i="21"/>
  <c r="E533" i="21" s="1"/>
  <c r="D532" i="21"/>
  <c r="E532" i="21" s="1"/>
  <c r="D531" i="21"/>
  <c r="E531" i="21" s="1"/>
  <c r="D530" i="21"/>
  <c r="E530" i="21" s="1"/>
  <c r="D529" i="21"/>
  <c r="E529" i="21" s="1"/>
  <c r="D528" i="21"/>
  <c r="E528" i="21" s="1"/>
  <c r="D527" i="21"/>
  <c r="E527" i="21" s="1"/>
  <c r="D526" i="21"/>
  <c r="E526" i="21" s="1"/>
  <c r="D525" i="21"/>
  <c r="E525" i="21" s="1"/>
  <c r="D524" i="21"/>
  <c r="E524" i="21" s="1"/>
  <c r="D523" i="21"/>
  <c r="E523" i="21" s="1"/>
  <c r="D522" i="21"/>
  <c r="E522" i="21" s="1"/>
  <c r="D521" i="21"/>
  <c r="E521" i="21" s="1"/>
  <c r="D520" i="21"/>
  <c r="D519" i="21"/>
  <c r="D518" i="21"/>
  <c r="E518" i="21" s="1"/>
  <c r="D517" i="21"/>
  <c r="E517" i="21" s="1"/>
  <c r="D516" i="21"/>
  <c r="E516" i="21" s="1"/>
  <c r="D515" i="21"/>
  <c r="E515" i="21" s="1"/>
  <c r="D514" i="21"/>
  <c r="E514" i="21" s="1"/>
  <c r="D513" i="21"/>
  <c r="E513" i="21" s="1"/>
  <c r="D512" i="21"/>
  <c r="E512" i="21" s="1"/>
  <c r="D511" i="21"/>
  <c r="E511" i="21" s="1"/>
  <c r="D510" i="21"/>
  <c r="E510" i="21" s="1"/>
  <c r="D509" i="21"/>
  <c r="E509" i="21" s="1"/>
  <c r="D508" i="21"/>
  <c r="E508" i="21" s="1"/>
  <c r="D507" i="21"/>
  <c r="E507" i="21" s="1"/>
  <c r="D506" i="21"/>
  <c r="E506" i="21" s="1"/>
  <c r="D505" i="21"/>
  <c r="E505" i="21" s="1"/>
  <c r="D504" i="21"/>
  <c r="E504" i="21" s="1"/>
  <c r="D503" i="21"/>
  <c r="E503" i="21" s="1"/>
  <c r="D502" i="21"/>
  <c r="E502" i="21" s="1"/>
  <c r="D501" i="21"/>
  <c r="E501" i="21" s="1"/>
  <c r="D500" i="21"/>
  <c r="E500" i="21" s="1"/>
  <c r="D499" i="21"/>
  <c r="E499" i="21" s="1"/>
  <c r="D498" i="21"/>
  <c r="E498" i="21" s="1"/>
  <c r="D497" i="21"/>
  <c r="E497" i="21" s="1"/>
  <c r="D496" i="21"/>
  <c r="E496" i="21" s="1"/>
  <c r="D495" i="21"/>
  <c r="E495" i="21" s="1"/>
  <c r="D494" i="21"/>
  <c r="E494" i="21" s="1"/>
  <c r="D493" i="21"/>
  <c r="E493" i="21" s="1"/>
  <c r="D492" i="21"/>
  <c r="E492" i="21" s="1"/>
  <c r="D491" i="21"/>
  <c r="E491" i="21" s="1"/>
  <c r="D490" i="21"/>
  <c r="E490" i="21" s="1"/>
  <c r="D489" i="21"/>
  <c r="E489" i="21" s="1"/>
  <c r="D488" i="21"/>
  <c r="E488" i="21" s="1"/>
  <c r="D487" i="21"/>
  <c r="E487" i="21" s="1"/>
  <c r="D486" i="21"/>
  <c r="E486" i="21" s="1"/>
  <c r="D485" i="21"/>
  <c r="E485" i="21" s="1"/>
  <c r="D484" i="21"/>
  <c r="E484" i="21" s="1"/>
  <c r="D483" i="21"/>
  <c r="E483" i="21" s="1"/>
  <c r="D482" i="21"/>
  <c r="E482" i="21" s="1"/>
  <c r="D481" i="21"/>
  <c r="E481" i="21" s="1"/>
  <c r="D480" i="21"/>
  <c r="E480" i="21" s="1"/>
  <c r="D479" i="21"/>
  <c r="E479" i="21" s="1"/>
  <c r="D478" i="21"/>
  <c r="E478" i="21" s="1"/>
  <c r="D477" i="21"/>
  <c r="E477" i="21" s="1"/>
  <c r="D476" i="21"/>
  <c r="E476" i="21" s="1"/>
  <c r="D475" i="21"/>
  <c r="E475" i="21" s="1"/>
  <c r="D474" i="21"/>
  <c r="E474" i="21" s="1"/>
  <c r="D473" i="21"/>
  <c r="E473" i="21" s="1"/>
  <c r="D472" i="21"/>
  <c r="E472" i="21" s="1"/>
  <c r="D471" i="21"/>
  <c r="E471" i="21" s="1"/>
  <c r="D470" i="21"/>
  <c r="E470" i="21" s="1"/>
  <c r="D469" i="21"/>
  <c r="E469" i="21" s="1"/>
  <c r="D468" i="21"/>
  <c r="E468" i="21" s="1"/>
  <c r="D467" i="21"/>
  <c r="E467" i="21" s="1"/>
  <c r="D466" i="21"/>
  <c r="E466" i="21" s="1"/>
  <c r="D465" i="21"/>
  <c r="E465" i="21" s="1"/>
  <c r="D464" i="21"/>
  <c r="E464" i="21" s="1"/>
  <c r="D463" i="21"/>
  <c r="E463" i="21" s="1"/>
  <c r="D462" i="21"/>
  <c r="E462" i="21" s="1"/>
  <c r="D461" i="21"/>
  <c r="E461" i="21" s="1"/>
  <c r="D460" i="21"/>
  <c r="E460" i="21" s="1"/>
  <c r="D459" i="21"/>
  <c r="E459" i="21" s="1"/>
  <c r="D458" i="21"/>
  <c r="E458" i="21" s="1"/>
  <c r="D457" i="21"/>
  <c r="E457" i="21" s="1"/>
  <c r="D456" i="21"/>
  <c r="E456" i="21" s="1"/>
  <c r="D455" i="21"/>
  <c r="E455" i="21" s="1"/>
  <c r="D454" i="21"/>
  <c r="E454" i="21" s="1"/>
  <c r="D453" i="21"/>
  <c r="E453" i="21" s="1"/>
  <c r="D452" i="21"/>
  <c r="E452" i="21" s="1"/>
  <c r="D451" i="21"/>
  <c r="E451" i="21" s="1"/>
  <c r="D450" i="21"/>
  <c r="E450" i="21" s="1"/>
  <c r="D449" i="21"/>
  <c r="E449" i="21" s="1"/>
  <c r="D448" i="21"/>
  <c r="E448" i="21" s="1"/>
  <c r="D447" i="21"/>
  <c r="E447" i="21" s="1"/>
  <c r="D446" i="21"/>
  <c r="E446" i="21" s="1"/>
  <c r="D445" i="21"/>
  <c r="E445" i="21" s="1"/>
  <c r="D444" i="21"/>
  <c r="E444" i="21" s="1"/>
  <c r="D443" i="21"/>
  <c r="E443" i="21" s="1"/>
  <c r="D442" i="21"/>
  <c r="E442" i="21" s="1"/>
  <c r="D441" i="21"/>
  <c r="E441" i="21" s="1"/>
  <c r="D440" i="21"/>
  <c r="E440" i="21" s="1"/>
  <c r="D439" i="21"/>
  <c r="E439" i="21" s="1"/>
  <c r="D438" i="21"/>
  <c r="E438" i="21" s="1"/>
  <c r="D437" i="21"/>
  <c r="E437" i="21" s="1"/>
  <c r="D436" i="21"/>
  <c r="E436" i="21" s="1"/>
  <c r="D435" i="21"/>
  <c r="E435" i="21" s="1"/>
  <c r="D434" i="21"/>
  <c r="E434" i="21" s="1"/>
  <c r="D433" i="21"/>
  <c r="E433" i="21" s="1"/>
  <c r="D432" i="21"/>
  <c r="E432" i="21" s="1"/>
  <c r="D431" i="21"/>
  <c r="E431" i="21" s="1"/>
  <c r="D430" i="21"/>
  <c r="E430" i="21" s="1"/>
  <c r="D429" i="21"/>
  <c r="E429" i="21" s="1"/>
  <c r="D428" i="21"/>
  <c r="E428" i="21" s="1"/>
  <c r="D427" i="21"/>
  <c r="E427" i="21" s="1"/>
  <c r="D426" i="21"/>
  <c r="E426" i="21" s="1"/>
  <c r="D425" i="21"/>
  <c r="E425" i="21" s="1"/>
  <c r="D424" i="21"/>
  <c r="E424" i="21" s="1"/>
  <c r="D423" i="21"/>
  <c r="E423" i="21" s="1"/>
  <c r="D422" i="21"/>
  <c r="E422" i="21" s="1"/>
  <c r="D421" i="21"/>
  <c r="E421" i="21" s="1"/>
  <c r="D420" i="21"/>
  <c r="E420" i="21" s="1"/>
  <c r="D419" i="21"/>
  <c r="E419" i="21" s="1"/>
  <c r="D418" i="21"/>
  <c r="E418" i="21" s="1"/>
  <c r="D417" i="21"/>
  <c r="E417" i="21" s="1"/>
  <c r="D416" i="21"/>
  <c r="E416" i="21" s="1"/>
  <c r="D415" i="21"/>
  <c r="E415" i="21" s="1"/>
  <c r="D414" i="21"/>
  <c r="E414" i="21" s="1"/>
  <c r="D413" i="21"/>
  <c r="E413" i="21" s="1"/>
  <c r="D412" i="21"/>
  <c r="E412" i="21" s="1"/>
  <c r="D411" i="21"/>
  <c r="E411" i="21" s="1"/>
  <c r="D410" i="21"/>
  <c r="E410" i="21" s="1"/>
  <c r="D409" i="21"/>
  <c r="E409" i="21" s="1"/>
  <c r="D408" i="21"/>
  <c r="E408" i="21" s="1"/>
  <c r="D407" i="21"/>
  <c r="E407" i="21" s="1"/>
  <c r="D406" i="21"/>
  <c r="E406" i="21" s="1"/>
  <c r="D405" i="21"/>
  <c r="E405" i="21" s="1"/>
  <c r="D404" i="21"/>
  <c r="E404" i="21" s="1"/>
  <c r="D403" i="21"/>
  <c r="E403" i="21" s="1"/>
  <c r="D402" i="21"/>
  <c r="E402" i="21" s="1"/>
  <c r="D401" i="21"/>
  <c r="E401" i="21" s="1"/>
  <c r="D400" i="21"/>
  <c r="E400" i="21" s="1"/>
  <c r="D399" i="21"/>
  <c r="E399" i="21" s="1"/>
  <c r="D398" i="21"/>
  <c r="E398" i="21" s="1"/>
  <c r="D397" i="21"/>
  <c r="E397" i="21" s="1"/>
  <c r="D396" i="21"/>
  <c r="E396" i="21" s="1"/>
  <c r="D395" i="21"/>
  <c r="E395" i="21" s="1"/>
  <c r="D394" i="21"/>
  <c r="E394" i="21" s="1"/>
  <c r="D393" i="21"/>
  <c r="E393" i="21" s="1"/>
  <c r="D392" i="21"/>
  <c r="E392" i="21" s="1"/>
  <c r="D391" i="21"/>
  <c r="E391" i="21" s="1"/>
  <c r="D390" i="21"/>
  <c r="E390" i="21" s="1"/>
  <c r="D389" i="21"/>
  <c r="E389" i="21" s="1"/>
  <c r="D388" i="21"/>
  <c r="E388" i="21" s="1"/>
  <c r="D387" i="21"/>
  <c r="E387" i="21" s="1"/>
  <c r="D386" i="21"/>
  <c r="E386" i="21" s="1"/>
  <c r="D385" i="21"/>
  <c r="E385" i="21" s="1"/>
  <c r="D384" i="21"/>
  <c r="E384" i="21" s="1"/>
  <c r="D383" i="21"/>
  <c r="E383" i="21" s="1"/>
  <c r="D382" i="21"/>
  <c r="E382" i="21" s="1"/>
  <c r="D381" i="21"/>
  <c r="E381" i="21" s="1"/>
  <c r="D380" i="21"/>
  <c r="E380" i="21" s="1"/>
  <c r="D379" i="21"/>
  <c r="E379" i="21" s="1"/>
  <c r="D378" i="21"/>
  <c r="E378" i="21" s="1"/>
  <c r="D377" i="21"/>
  <c r="E377" i="21" s="1"/>
  <c r="D376" i="21"/>
  <c r="E376" i="21" s="1"/>
  <c r="D375" i="21"/>
  <c r="D374" i="21"/>
  <c r="D373" i="21"/>
  <c r="D372" i="21"/>
  <c r="D371" i="21"/>
  <c r="D370" i="21"/>
  <c r="D369" i="21"/>
  <c r="D368" i="21"/>
  <c r="D367" i="21"/>
  <c r="D366" i="21"/>
  <c r="D365" i="21"/>
  <c r="D364" i="21"/>
  <c r="D363" i="21"/>
  <c r="D362" i="21"/>
  <c r="E362" i="21" s="1"/>
  <c r="D361" i="21"/>
  <c r="E361" i="21" s="1"/>
  <c r="D360" i="21"/>
  <c r="E360" i="21" s="1"/>
  <c r="D359" i="21"/>
  <c r="E359" i="21" s="1"/>
  <c r="D358" i="21"/>
  <c r="E358" i="21" s="1"/>
  <c r="D357" i="21"/>
  <c r="E357" i="21" s="1"/>
  <c r="D356" i="21"/>
  <c r="E356" i="21" s="1"/>
  <c r="D355" i="21"/>
  <c r="E355" i="21" s="1"/>
  <c r="D354" i="21"/>
  <c r="E354" i="21" s="1"/>
  <c r="D353" i="21"/>
  <c r="E353" i="21" s="1"/>
  <c r="D352" i="21"/>
  <c r="E352" i="21" s="1"/>
  <c r="D351" i="21"/>
  <c r="E351" i="21" s="1"/>
  <c r="D350" i="21"/>
  <c r="E350" i="21" s="1"/>
  <c r="D349" i="21"/>
  <c r="E349" i="21" s="1"/>
  <c r="D348" i="21"/>
  <c r="E348" i="21" s="1"/>
  <c r="D347" i="21"/>
  <c r="D346" i="21"/>
  <c r="D345" i="21"/>
  <c r="D344" i="21"/>
  <c r="D343" i="21"/>
  <c r="D342" i="21"/>
  <c r="D341" i="21"/>
  <c r="D340" i="21"/>
  <c r="D339" i="21"/>
  <c r="D338" i="21"/>
  <c r="D337" i="21"/>
  <c r="E337" i="21" s="1"/>
  <c r="D336" i="21"/>
  <c r="E336" i="21" s="1"/>
  <c r="D335" i="21"/>
  <c r="E335" i="21" s="1"/>
  <c r="D334" i="21"/>
  <c r="E334" i="21" s="1"/>
  <c r="D333" i="21"/>
  <c r="E333" i="21" s="1"/>
  <c r="D332" i="21"/>
  <c r="E332" i="21" s="1"/>
  <c r="D331" i="21"/>
  <c r="E331" i="21" s="1"/>
  <c r="D330" i="21"/>
  <c r="E330" i="21" s="1"/>
  <c r="D329" i="21"/>
  <c r="D328" i="21"/>
  <c r="D327" i="21"/>
  <c r="D326" i="21"/>
  <c r="D325" i="21"/>
  <c r="D324" i="21"/>
  <c r="D323" i="21"/>
  <c r="D322" i="21"/>
  <c r="D321" i="21"/>
  <c r="D320" i="21"/>
  <c r="D319" i="21"/>
  <c r="D318" i="21"/>
  <c r="D317" i="21"/>
  <c r="D316" i="21"/>
  <c r="D315" i="21"/>
  <c r="D314" i="21"/>
  <c r="D313" i="21"/>
  <c r="D312" i="21"/>
  <c r="E312" i="21" s="1"/>
  <c r="D311" i="21"/>
  <c r="E311" i="21" s="1"/>
  <c r="D310" i="21"/>
  <c r="E310" i="21" s="1"/>
  <c r="D309" i="21"/>
  <c r="E309" i="21" s="1"/>
  <c r="D308" i="21"/>
  <c r="E308" i="21" s="1"/>
  <c r="D307" i="21"/>
  <c r="E307" i="21" s="1"/>
  <c r="D306" i="21"/>
  <c r="E306" i="21" s="1"/>
  <c r="D305" i="21"/>
  <c r="E305" i="21" s="1"/>
  <c r="D304" i="21"/>
  <c r="E304" i="21" s="1"/>
  <c r="D303" i="21"/>
  <c r="E303" i="21" s="1"/>
  <c r="D302" i="21"/>
  <c r="E302" i="21" s="1"/>
  <c r="D301" i="21"/>
  <c r="E301" i="21" s="1"/>
  <c r="D300" i="21"/>
  <c r="E300" i="21" s="1"/>
  <c r="D299" i="21"/>
  <c r="E299" i="21" s="1"/>
  <c r="D298" i="21"/>
  <c r="E298" i="21" s="1"/>
  <c r="D297" i="21"/>
  <c r="E297" i="21" s="1"/>
  <c r="D296" i="21"/>
  <c r="E296" i="21" s="1"/>
  <c r="D295" i="21"/>
  <c r="E295" i="21" s="1"/>
  <c r="D294" i="21"/>
  <c r="E294" i="21" s="1"/>
  <c r="D293" i="21"/>
  <c r="E293" i="21" s="1"/>
  <c r="D292" i="21"/>
  <c r="E292" i="21" s="1"/>
  <c r="D291" i="21"/>
  <c r="E291" i="21" s="1"/>
  <c r="D290" i="21"/>
  <c r="E290" i="21" s="1"/>
  <c r="D289" i="21"/>
  <c r="E289" i="21" s="1"/>
  <c r="D288" i="21"/>
  <c r="E288" i="21" s="1"/>
  <c r="D287" i="21"/>
  <c r="E287" i="21" s="1"/>
  <c r="D286" i="21"/>
  <c r="E286" i="21" s="1"/>
  <c r="D285" i="21"/>
  <c r="E285" i="21" s="1"/>
  <c r="D284" i="21"/>
  <c r="E284" i="21" s="1"/>
  <c r="D283" i="21"/>
  <c r="E283" i="21" s="1"/>
  <c r="D282" i="21"/>
  <c r="E282" i="21" s="1"/>
  <c r="D281" i="21"/>
  <c r="E281" i="21" s="1"/>
  <c r="D280" i="21"/>
  <c r="E280" i="21" s="1"/>
  <c r="D279" i="21"/>
  <c r="E279" i="21" s="1"/>
  <c r="D278" i="21"/>
  <c r="E278" i="21" s="1"/>
  <c r="D277" i="21"/>
  <c r="E277" i="21" s="1"/>
  <c r="D276" i="21"/>
  <c r="E276" i="21" s="1"/>
  <c r="D275" i="21"/>
  <c r="E275" i="21" s="1"/>
  <c r="D274" i="21"/>
  <c r="E274" i="21" s="1"/>
  <c r="D273" i="21"/>
  <c r="E273" i="21" s="1"/>
  <c r="D272" i="21"/>
  <c r="E272" i="21" s="1"/>
  <c r="D271" i="21"/>
  <c r="E271" i="21" s="1"/>
  <c r="D270" i="21"/>
  <c r="E270" i="21" s="1"/>
  <c r="D269" i="21"/>
  <c r="E269" i="21" s="1"/>
  <c r="D268" i="21"/>
  <c r="E268" i="21" s="1"/>
  <c r="D267" i="21"/>
  <c r="E267" i="21" s="1"/>
  <c r="D266" i="21"/>
  <c r="E266" i="21" s="1"/>
  <c r="D265" i="21"/>
  <c r="E265" i="21" s="1"/>
  <c r="D264" i="21"/>
  <c r="E264" i="21" s="1"/>
  <c r="D263" i="21"/>
  <c r="E263" i="21" s="1"/>
  <c r="D262" i="21"/>
  <c r="E262" i="21" s="1"/>
  <c r="D261" i="21"/>
  <c r="E261" i="21" s="1"/>
  <c r="D260" i="21"/>
  <c r="E260" i="21" s="1"/>
  <c r="D259" i="21"/>
  <c r="E259" i="21" s="1"/>
  <c r="D258" i="21"/>
  <c r="E258" i="21" s="1"/>
  <c r="D257" i="21"/>
  <c r="E257" i="21" s="1"/>
  <c r="D256" i="21"/>
  <c r="E256" i="21" s="1"/>
  <c r="D255" i="21"/>
  <c r="E255" i="21" s="1"/>
  <c r="D254" i="21"/>
  <c r="E254" i="21" s="1"/>
  <c r="D253" i="21"/>
  <c r="E253" i="21" s="1"/>
  <c r="D252" i="21"/>
  <c r="E252" i="21" s="1"/>
  <c r="D251" i="21"/>
  <c r="E251" i="21" s="1"/>
  <c r="D250" i="21"/>
  <c r="E250" i="21" s="1"/>
  <c r="D249" i="21"/>
  <c r="E249" i="21" s="1"/>
  <c r="D248" i="21"/>
  <c r="E248" i="21" s="1"/>
  <c r="D247" i="21"/>
  <c r="E247" i="21" s="1"/>
  <c r="D246" i="21"/>
  <c r="E246" i="21" s="1"/>
  <c r="D245" i="21"/>
  <c r="E245" i="21" s="1"/>
  <c r="D244" i="21"/>
  <c r="E244" i="21" s="1"/>
  <c r="D243" i="21"/>
  <c r="E243" i="21" s="1"/>
  <c r="D242" i="21"/>
  <c r="E242" i="21" s="1"/>
  <c r="D241" i="21"/>
  <c r="E241" i="21" s="1"/>
  <c r="D240" i="21"/>
  <c r="E240" i="21" s="1"/>
  <c r="D239" i="21"/>
  <c r="E239" i="21" s="1"/>
  <c r="D238" i="21"/>
  <c r="E238" i="21" s="1"/>
  <c r="D237" i="21"/>
  <c r="E237" i="21" s="1"/>
  <c r="D236" i="21"/>
  <c r="E236" i="21" s="1"/>
  <c r="D235" i="21"/>
  <c r="E235" i="21" s="1"/>
  <c r="D234" i="21"/>
  <c r="E234" i="21" s="1"/>
  <c r="D233" i="21"/>
  <c r="E233" i="21" s="1"/>
  <c r="D232" i="21"/>
  <c r="E232" i="21" s="1"/>
  <c r="D231" i="21"/>
  <c r="E231" i="21" s="1"/>
  <c r="D230" i="21"/>
  <c r="E230" i="21" s="1"/>
  <c r="D229" i="21"/>
  <c r="E229" i="21" s="1"/>
  <c r="D228" i="21"/>
  <c r="E228" i="21" s="1"/>
  <c r="D227" i="21"/>
  <c r="E227" i="21" s="1"/>
  <c r="D226" i="21"/>
  <c r="E226" i="21" s="1"/>
  <c r="D225" i="21"/>
  <c r="E225" i="21" s="1"/>
  <c r="D224" i="21"/>
  <c r="E224" i="21" s="1"/>
  <c r="D223" i="21"/>
  <c r="E223" i="21" s="1"/>
  <c r="D222" i="21"/>
  <c r="E222" i="21" s="1"/>
  <c r="D221" i="21"/>
  <c r="E221" i="21" s="1"/>
  <c r="D220" i="21"/>
  <c r="E220" i="21" s="1"/>
  <c r="D219" i="21"/>
  <c r="E219" i="21" s="1"/>
  <c r="D218" i="21"/>
  <c r="E218" i="21" s="1"/>
  <c r="D217" i="21"/>
  <c r="E217" i="21" s="1"/>
  <c r="D216" i="21"/>
  <c r="E216" i="21" s="1"/>
  <c r="D215" i="21"/>
  <c r="E215" i="21" s="1"/>
  <c r="D214" i="21"/>
  <c r="E214" i="21" s="1"/>
  <c r="D213" i="21"/>
  <c r="E213" i="21" s="1"/>
  <c r="D212" i="21"/>
  <c r="E212" i="21" s="1"/>
  <c r="D211" i="21"/>
  <c r="E211" i="21" s="1"/>
  <c r="D210" i="21"/>
  <c r="E210" i="21" s="1"/>
  <c r="D209" i="21"/>
  <c r="E209" i="21" s="1"/>
  <c r="D208" i="21"/>
  <c r="E208" i="21" s="1"/>
  <c r="D207" i="21"/>
  <c r="E207" i="21" s="1"/>
  <c r="D206" i="21"/>
  <c r="E206" i="21" s="1"/>
  <c r="D205" i="21"/>
  <c r="E205" i="21" s="1"/>
  <c r="D204" i="21"/>
  <c r="E204" i="21" s="1"/>
  <c r="D203" i="21"/>
  <c r="E203" i="21" s="1"/>
  <c r="D202" i="21"/>
  <c r="E202" i="21" s="1"/>
  <c r="D201" i="21"/>
  <c r="D200" i="21"/>
  <c r="E200" i="21" s="1"/>
  <c r="D199" i="21"/>
  <c r="E199" i="21" s="1"/>
  <c r="D198" i="21"/>
  <c r="E198" i="21" s="1"/>
  <c r="D197" i="21"/>
  <c r="E197" i="21" s="1"/>
  <c r="D196" i="21"/>
  <c r="E196" i="21" s="1"/>
  <c r="D195" i="21"/>
  <c r="E195" i="21" s="1"/>
  <c r="D194" i="21"/>
  <c r="E194" i="21" s="1"/>
  <c r="D193" i="21"/>
  <c r="E193" i="21" s="1"/>
  <c r="D192" i="21"/>
  <c r="E192" i="21" s="1"/>
  <c r="D191" i="21"/>
  <c r="E191" i="21" s="1"/>
  <c r="D190" i="21"/>
  <c r="E190" i="21" s="1"/>
  <c r="D189" i="21"/>
  <c r="E189" i="21" s="1"/>
  <c r="D188" i="21"/>
  <c r="E188" i="21" s="1"/>
  <c r="D187" i="21"/>
  <c r="E187" i="21" s="1"/>
  <c r="D186" i="21"/>
  <c r="E186" i="21" s="1"/>
  <c r="D185" i="21"/>
  <c r="E185" i="21" s="1"/>
  <c r="D184" i="21"/>
  <c r="E184" i="21" s="1"/>
  <c r="D183" i="21"/>
  <c r="E183" i="21" s="1"/>
  <c r="D182" i="21"/>
  <c r="E182" i="21" s="1"/>
  <c r="D181" i="21"/>
  <c r="E181" i="21" s="1"/>
  <c r="D180" i="21"/>
  <c r="E180" i="21" s="1"/>
  <c r="D179" i="21"/>
  <c r="E179" i="21" s="1"/>
  <c r="D178" i="21"/>
  <c r="E178" i="21" s="1"/>
  <c r="D177" i="21"/>
  <c r="E177" i="21" s="1"/>
  <c r="D176" i="21"/>
  <c r="E176" i="21" s="1"/>
  <c r="D175" i="21"/>
  <c r="E175" i="21" s="1"/>
  <c r="D174" i="21"/>
  <c r="E174" i="21" s="1"/>
  <c r="D173" i="21"/>
  <c r="E173" i="21" s="1"/>
  <c r="D172" i="21"/>
  <c r="E172" i="21" s="1"/>
  <c r="D171" i="21"/>
  <c r="E171" i="21" s="1"/>
  <c r="D170" i="21"/>
  <c r="E170" i="21" s="1"/>
  <c r="D169" i="21"/>
  <c r="E169" i="21" s="1"/>
  <c r="D168" i="21"/>
  <c r="E168" i="21" s="1"/>
  <c r="D167" i="21"/>
  <c r="E167" i="21" s="1"/>
  <c r="D166" i="21"/>
  <c r="E166" i="21" s="1"/>
  <c r="D165" i="21"/>
  <c r="E165" i="21" s="1"/>
  <c r="D164" i="21"/>
  <c r="E164" i="21" s="1"/>
  <c r="D163" i="21"/>
  <c r="E163" i="21" s="1"/>
  <c r="D162" i="21"/>
  <c r="E162" i="21" s="1"/>
  <c r="D161" i="21"/>
  <c r="E161" i="21" s="1"/>
  <c r="D160" i="21"/>
  <c r="E160" i="21" s="1"/>
  <c r="D159" i="21"/>
  <c r="E159" i="21" s="1"/>
  <c r="D158" i="21"/>
  <c r="E158" i="21" s="1"/>
  <c r="D157" i="21"/>
  <c r="E157" i="21" s="1"/>
  <c r="D156" i="21"/>
  <c r="E156" i="21" s="1"/>
  <c r="D155" i="21"/>
  <c r="E155" i="21" s="1"/>
  <c r="D154" i="21"/>
  <c r="E154" i="21" s="1"/>
  <c r="D153" i="21"/>
  <c r="E153" i="21" s="1"/>
  <c r="D152" i="21"/>
  <c r="E152" i="21" s="1"/>
  <c r="D151" i="21"/>
  <c r="E151" i="21" s="1"/>
  <c r="D150" i="21"/>
  <c r="E150" i="21" s="1"/>
  <c r="D149" i="21"/>
  <c r="E149" i="21" s="1"/>
  <c r="D148" i="21"/>
  <c r="E148" i="21" s="1"/>
  <c r="D147" i="21"/>
  <c r="E147" i="21" s="1"/>
  <c r="D146" i="21"/>
  <c r="E146" i="21" s="1"/>
  <c r="D145" i="21"/>
  <c r="E145" i="21" s="1"/>
  <c r="D144" i="21"/>
  <c r="E144" i="21" s="1"/>
  <c r="D143" i="21"/>
  <c r="E143" i="21" s="1"/>
  <c r="D142" i="21"/>
  <c r="E142" i="21" s="1"/>
  <c r="D141" i="21"/>
  <c r="E141" i="21" s="1"/>
  <c r="D140" i="21"/>
  <c r="E140" i="21" s="1"/>
  <c r="D139" i="21"/>
  <c r="E139" i="21" s="1"/>
  <c r="D138" i="21"/>
  <c r="E138" i="21" s="1"/>
  <c r="D137" i="21"/>
  <c r="E137" i="21" s="1"/>
  <c r="D136" i="21"/>
  <c r="E136" i="21" s="1"/>
  <c r="D135" i="21"/>
  <c r="E135" i="21" s="1"/>
  <c r="D134" i="21"/>
  <c r="E134" i="21" s="1"/>
  <c r="D133" i="21"/>
  <c r="E133" i="21" s="1"/>
  <c r="D132" i="21"/>
  <c r="E132" i="21" s="1"/>
  <c r="D131" i="21"/>
  <c r="E131" i="21" s="1"/>
  <c r="D130" i="21"/>
  <c r="E130" i="21" s="1"/>
  <c r="D129" i="21"/>
  <c r="E129" i="21" s="1"/>
  <c r="D128" i="21"/>
  <c r="E128" i="21" s="1"/>
  <c r="D127" i="21"/>
  <c r="E127" i="21" s="1"/>
  <c r="D126" i="21"/>
  <c r="E126" i="21" s="1"/>
  <c r="D125" i="21"/>
  <c r="E125" i="21" s="1"/>
  <c r="D124" i="21"/>
  <c r="E124" i="21" s="1"/>
  <c r="D123" i="21"/>
  <c r="E123" i="21" s="1"/>
  <c r="D122" i="21"/>
  <c r="E122" i="21" s="1"/>
  <c r="D121" i="21"/>
  <c r="E121" i="21" s="1"/>
  <c r="D120" i="21"/>
  <c r="E120" i="21" s="1"/>
  <c r="D119" i="21"/>
  <c r="E119" i="21" s="1"/>
  <c r="D118" i="21"/>
  <c r="E118" i="21" s="1"/>
  <c r="D117" i="21"/>
  <c r="E117" i="21" s="1"/>
  <c r="D116" i="21"/>
  <c r="E116" i="21" s="1"/>
  <c r="D115" i="21"/>
  <c r="E115" i="21" s="1"/>
  <c r="D114" i="21"/>
  <c r="E114" i="21" s="1"/>
  <c r="D113" i="21"/>
  <c r="E113" i="21" s="1"/>
  <c r="D112" i="21"/>
  <c r="E112" i="21" s="1"/>
  <c r="D111" i="21"/>
  <c r="E111" i="21" s="1"/>
  <c r="D110" i="21"/>
  <c r="E110" i="21" s="1"/>
  <c r="D109" i="21"/>
  <c r="E109" i="21" s="1"/>
  <c r="D108" i="21"/>
  <c r="E108" i="21" s="1"/>
  <c r="D107" i="21"/>
  <c r="E107" i="21" s="1"/>
  <c r="D106" i="21"/>
  <c r="E106" i="21" s="1"/>
  <c r="D105" i="21"/>
  <c r="E105" i="21" s="1"/>
  <c r="D104" i="21"/>
  <c r="E104" i="21" s="1"/>
  <c r="D103" i="21"/>
  <c r="E103" i="21" s="1"/>
  <c r="D102" i="21"/>
  <c r="E102" i="21" s="1"/>
  <c r="D101" i="21"/>
  <c r="E101" i="21" s="1"/>
  <c r="D100" i="21"/>
  <c r="E100" i="21" s="1"/>
  <c r="D99" i="21"/>
  <c r="E99" i="21" s="1"/>
  <c r="D98" i="21"/>
  <c r="E98" i="21" s="1"/>
  <c r="D97" i="21"/>
  <c r="E97" i="21" s="1"/>
  <c r="D96" i="21"/>
  <c r="E96" i="21" s="1"/>
  <c r="D95" i="21"/>
  <c r="E95" i="21" s="1"/>
  <c r="D94" i="21"/>
  <c r="E94" i="21" s="1"/>
  <c r="D93" i="21"/>
  <c r="E93" i="21" s="1"/>
  <c r="D92" i="21"/>
  <c r="E92" i="21" s="1"/>
  <c r="D91" i="21"/>
  <c r="E91" i="21" s="1"/>
  <c r="D90" i="21"/>
  <c r="E90" i="21" s="1"/>
  <c r="D89" i="21"/>
  <c r="E89" i="21" s="1"/>
  <c r="D88" i="21"/>
  <c r="E88" i="21" s="1"/>
  <c r="D87" i="21"/>
  <c r="E87" i="21" s="1"/>
  <c r="D86" i="21"/>
  <c r="E86" i="21" s="1"/>
  <c r="D85" i="21"/>
  <c r="E85" i="21" s="1"/>
  <c r="D84" i="21"/>
  <c r="E84" i="21" s="1"/>
  <c r="D83" i="21"/>
  <c r="E83" i="21" s="1"/>
  <c r="D82" i="21"/>
  <c r="E82" i="21" s="1"/>
  <c r="D81" i="21"/>
  <c r="E81" i="21" s="1"/>
  <c r="D80" i="21"/>
  <c r="E80" i="21" s="1"/>
  <c r="D79" i="21"/>
  <c r="E79" i="21" s="1"/>
  <c r="D78" i="21"/>
  <c r="E78" i="21" s="1"/>
  <c r="D77" i="21"/>
  <c r="E77" i="21" s="1"/>
  <c r="D76" i="21"/>
  <c r="E76" i="21" s="1"/>
  <c r="D75" i="21"/>
  <c r="E75" i="21" s="1"/>
  <c r="D74" i="21"/>
  <c r="E74" i="21" s="1"/>
  <c r="D73" i="21"/>
  <c r="E73" i="21" s="1"/>
  <c r="D72" i="21"/>
  <c r="E72" i="21" s="1"/>
  <c r="D71" i="21"/>
  <c r="E71" i="21" s="1"/>
  <c r="D70" i="21"/>
  <c r="E70" i="21" s="1"/>
  <c r="D69" i="21"/>
  <c r="E69" i="21" s="1"/>
  <c r="D68" i="21"/>
  <c r="D67" i="21"/>
  <c r="D66" i="21"/>
  <c r="D65" i="21"/>
  <c r="D64" i="21"/>
  <c r="D63" i="21"/>
  <c r="D62" i="21"/>
  <c r="D61" i="21"/>
  <c r="D60" i="21"/>
  <c r="D59" i="21"/>
  <c r="D58" i="21"/>
  <c r="D57" i="21"/>
  <c r="D56" i="21"/>
  <c r="D55" i="21"/>
  <c r="D54" i="21"/>
  <c r="D53" i="21"/>
  <c r="D52" i="21"/>
  <c r="D51" i="21"/>
  <c r="D50" i="21"/>
  <c r="D49" i="21"/>
  <c r="D48" i="21"/>
  <c r="D47" i="21"/>
  <c r="D46" i="21"/>
  <c r="D45" i="21"/>
  <c r="D44" i="21"/>
  <c r="D43" i="21"/>
  <c r="E43" i="21" s="1"/>
  <c r="D42" i="21"/>
  <c r="E42" i="21" s="1"/>
  <c r="D41" i="21"/>
  <c r="E41" i="21" s="1"/>
  <c r="D40" i="21"/>
  <c r="E40" i="21" s="1"/>
  <c r="D39" i="21"/>
  <c r="E39" i="21" s="1"/>
  <c r="D38" i="21"/>
  <c r="D37" i="21"/>
  <c r="E37" i="21" s="1"/>
  <c r="D36" i="21"/>
  <c r="D35" i="21"/>
  <c r="E35" i="21" s="1"/>
  <c r="D34" i="21"/>
  <c r="D33" i="21"/>
  <c r="D32" i="21"/>
  <c r="D31" i="21"/>
  <c r="D30" i="21"/>
  <c r="D29" i="21"/>
  <c r="D28" i="21"/>
  <c r="D27" i="21"/>
  <c r="E27" i="21" s="1"/>
  <c r="D26" i="21"/>
  <c r="E26" i="21" s="1"/>
  <c r="D25" i="21"/>
  <c r="E25" i="21" s="1"/>
  <c r="D24" i="21"/>
  <c r="E24" i="21" s="1"/>
  <c r="D23" i="21"/>
  <c r="E23" i="21" s="1"/>
  <c r="D22" i="21"/>
  <c r="E22" i="21" s="1"/>
  <c r="D21" i="21"/>
  <c r="E21" i="21" s="1"/>
  <c r="D20" i="21"/>
  <c r="E20" i="21" s="1"/>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7" i="21"/>
  <c r="E7" i="21" s="1"/>
  <c r="D6" i="21"/>
  <c r="E6" i="21" s="1"/>
  <c r="D5" i="21"/>
  <c r="E5" i="21" s="1"/>
  <c r="D4" i="21"/>
  <c r="E4" i="21" s="1"/>
  <c r="D3" i="21"/>
  <c r="A1" i="17" l="1"/>
  <c r="E29" i="21"/>
  <c r="E30" i="21"/>
  <c r="E31" i="21"/>
  <c r="E201" i="21"/>
  <c r="E519" i="21"/>
  <c r="E520" i="21"/>
  <c r="E339" i="21"/>
  <c r="E347" i="21"/>
  <c r="E340" i="21"/>
  <c r="E341" i="21"/>
  <c r="E342" i="21"/>
  <c r="E343" i="21"/>
  <c r="E344" i="21"/>
  <c r="E345" i="21"/>
  <c r="E338" i="21"/>
  <c r="E346" i="21"/>
  <c r="E324" i="21"/>
  <c r="E317" i="21"/>
  <c r="E326" i="21"/>
  <c r="E319" i="21"/>
  <c r="E327" i="21"/>
  <c r="E323" i="21"/>
  <c r="E316" i="21"/>
  <c r="E325" i="21"/>
  <c r="E320" i="21"/>
  <c r="E328" i="21"/>
  <c r="E315" i="21"/>
  <c r="E313" i="21"/>
  <c r="E321" i="21"/>
  <c r="E329" i="21"/>
  <c r="E318" i="21"/>
  <c r="E314" i="21"/>
  <c r="E322" i="21"/>
  <c r="E52" i="21"/>
  <c r="E53" i="21"/>
  <c r="E51" i="21"/>
  <c r="E59" i="21"/>
  <c r="E67" i="21"/>
  <c r="E56" i="21"/>
  <c r="E64" i="21"/>
  <c r="E68" i="21"/>
  <c r="E54" i="21"/>
  <c r="E63" i="21"/>
  <c r="E49" i="21"/>
  <c r="E57" i="21"/>
  <c r="E65" i="21"/>
  <c r="E60" i="21"/>
  <c r="E61" i="21"/>
  <c r="E62" i="21"/>
  <c r="E55" i="21"/>
  <c r="E50" i="21"/>
  <c r="E58" i="21"/>
  <c r="E66" i="21"/>
  <c r="E44" i="21"/>
  <c r="E45" i="21"/>
  <c r="E46" i="21"/>
  <c r="E47" i="21"/>
  <c r="E48" i="21"/>
  <c r="E36" i="21"/>
  <c r="E38" i="21"/>
  <c r="E32" i="21"/>
  <c r="E33" i="21"/>
  <c r="E34" i="21"/>
  <c r="E28" i="21"/>
  <c r="E4" i="17"/>
  <c r="BS4" i="17"/>
  <c r="I4" i="17"/>
  <c r="BT4" i="17"/>
  <c r="BU4" i="17"/>
  <c r="E373" i="21"/>
  <c r="E374" i="21"/>
  <c r="E375" i="21"/>
  <c r="E13" i="18"/>
  <c r="E363" i="21"/>
  <c r="E3" i="21"/>
  <c r="E371" i="21"/>
  <c r="E366" i="21"/>
  <c r="E365" i="21"/>
  <c r="E367" i="21"/>
  <c r="E364" i="21"/>
  <c r="E368" i="21"/>
  <c r="E369" i="21"/>
  <c r="E370" i="21"/>
  <c r="E372" i="21"/>
  <c r="BX4" i="17" l="1"/>
  <c r="C31" i="18"/>
  <c r="BW4" i="17" s="1"/>
  <c r="BV4" i="17"/>
  <c r="E41" i="18" l="1"/>
  <c r="C36" i="18" l="1"/>
  <c r="F1" i="5" l="1"/>
  <c r="D1" i="3"/>
  <c r="O4" i="17" l="1"/>
  <c r="B4" i="17" l="1"/>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alcChain>
</file>

<file path=xl/sharedStrings.xml><?xml version="1.0" encoding="utf-8"?>
<sst xmlns="http://schemas.openxmlformats.org/spreadsheetml/2006/main" count="20334" uniqueCount="5169">
  <si>
    <t>氏名</t>
    <rPh sb="0" eb="2">
      <t>シメイ</t>
    </rPh>
    <phoneticPr fontId="10"/>
  </si>
  <si>
    <t>No.</t>
    <phoneticPr fontId="10"/>
  </si>
  <si>
    <t>術式</t>
    <rPh sb="0" eb="2">
      <t>ジュツシキ</t>
    </rPh>
    <phoneticPr fontId="2"/>
  </si>
  <si>
    <t>氏名</t>
    <phoneticPr fontId="5"/>
  </si>
  <si>
    <t>病院のホームページアドレス</t>
    <phoneticPr fontId="2"/>
  </si>
  <si>
    <t>所属・役職</t>
    <rPh sb="0" eb="2">
      <t>ショゾク</t>
    </rPh>
    <rPh sb="3" eb="5">
      <t>ヤクショク</t>
    </rPh>
    <phoneticPr fontId="5"/>
  </si>
  <si>
    <t>e-mail</t>
    <phoneticPr fontId="5"/>
  </si>
  <si>
    <t xml:space="preserve">乳腺悪性腫瘍⼿術 乳房切除術 腋窩郭清を伴わないもの </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</si>
  <si>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</si>
  <si>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</si>
  <si>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</si>
  <si>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</si>
  <si>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</si>
  <si>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</si>
  <si>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</si>
  <si>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</si>
  <si>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</si>
  <si>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</si>
  <si>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</si>
  <si>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</si>
  <si>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</si>
  <si>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</si>
  <si>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</si>
  <si>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</si>
  <si>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</si>
  <si>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</si>
  <si>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</si>
  <si>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</si>
  <si>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</si>
  <si>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</si>
  <si>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</si>
  <si>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</si>
  <si>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</si>
  <si>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</si>
  <si>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</si>
  <si>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</si>
  <si>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</si>
  <si>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</si>
  <si>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</si>
  <si>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</si>
  <si>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</si>
  <si>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</si>
  <si>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</si>
  <si>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</si>
  <si>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</si>
  <si>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</si>
  <si>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</si>
  <si>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</si>
  <si>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</si>
  <si>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</si>
  <si>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</si>
  <si>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</si>
  <si>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</si>
  <si>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</si>
  <si>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</si>
  <si>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受入専攻医数</t>
    <phoneticPr fontId="2"/>
  </si>
  <si>
    <t>No.</t>
    <phoneticPr fontId="2"/>
  </si>
  <si>
    <t>地方会</t>
    <rPh sb="0" eb="3">
      <t>チホウカイ</t>
    </rPh>
    <phoneticPr fontId="2"/>
  </si>
  <si>
    <t>医療機関コード</t>
    <rPh sb="0" eb="2">
      <t>イリョウ</t>
    </rPh>
    <rPh sb="2" eb="4">
      <t>キカン</t>
    </rPh>
    <phoneticPr fontId="2"/>
  </si>
  <si>
    <t>都道府県</t>
    <rPh sb="0" eb="4">
      <t>トドウフケン</t>
    </rPh>
    <phoneticPr fontId="3"/>
  </si>
  <si>
    <t>群市区町村名・番地</t>
    <phoneticPr fontId="2"/>
  </si>
  <si>
    <t>基幹/連携</t>
    <rPh sb="0" eb="2">
      <t>キカン</t>
    </rPh>
    <rPh sb="3" eb="5">
      <t>レンケイ</t>
    </rPh>
    <phoneticPr fontId="2"/>
  </si>
  <si>
    <t>実績数
（申告）</t>
    <rPh sb="0" eb="2">
      <t>ジッセキ</t>
    </rPh>
    <rPh sb="2" eb="3">
      <t>スウ</t>
    </rPh>
    <rPh sb="5" eb="7">
      <t>シンコク</t>
    </rPh>
    <phoneticPr fontId="2"/>
  </si>
  <si>
    <t>割当症例数</t>
    <rPh sb="0" eb="2">
      <t>ワリアテ</t>
    </rPh>
    <rPh sb="2" eb="4">
      <t>ショウレイ</t>
    </rPh>
    <rPh sb="4" eb="5">
      <t>スウ</t>
    </rPh>
    <phoneticPr fontId="2"/>
  </si>
  <si>
    <t>施設所属
指導医数</t>
    <rPh sb="0" eb="2">
      <t>シセツ</t>
    </rPh>
    <rPh sb="2" eb="4">
      <t>ショゾク</t>
    </rPh>
    <rPh sb="5" eb="9">
      <t>シドウイスウ</t>
    </rPh>
    <phoneticPr fontId="2"/>
  </si>
  <si>
    <t>氏名</t>
    <rPh sb="0" eb="2">
      <t>シメイ</t>
    </rPh>
    <phoneticPr fontId="4"/>
  </si>
  <si>
    <t>Eメール</t>
    <phoneticPr fontId="2"/>
  </si>
  <si>
    <t>会員番号</t>
    <rPh sb="0" eb="4">
      <t>カイインバンゴウ</t>
    </rPh>
    <phoneticPr fontId="4"/>
  </si>
  <si>
    <t>審査結果メモ</t>
    <rPh sb="0" eb="4">
      <t>シンサケッカ</t>
    </rPh>
    <phoneticPr fontId="4"/>
  </si>
  <si>
    <t>　e-mail</t>
    <phoneticPr fontId="5"/>
  </si>
  <si>
    <t>2. 年間手術数およびその細目（連携施設）</t>
    <rPh sb="16" eb="18">
      <t>レンケイ</t>
    </rPh>
    <phoneticPr fontId="2"/>
  </si>
  <si>
    <t>専門研修統括責任者</t>
    <rPh sb="0" eb="2">
      <t>センモン</t>
    </rPh>
    <rPh sb="2" eb="4">
      <t>ケンシュウ</t>
    </rPh>
    <rPh sb="4" eb="6">
      <t>トウカツ</t>
    </rPh>
    <rPh sb="6" eb="9">
      <t>セキニンシャ</t>
    </rPh>
    <phoneticPr fontId="4"/>
  </si>
  <si>
    <t>施設管理番号</t>
    <rPh sb="0" eb="2">
      <t>シセツ</t>
    </rPh>
    <rPh sb="2" eb="4">
      <t>カンリ</t>
    </rPh>
    <rPh sb="4" eb="6">
      <t>バンゴウ</t>
    </rPh>
    <phoneticPr fontId="2"/>
  </si>
  <si>
    <t>郵便番号</t>
    <rPh sb="0" eb="4">
      <t>ユウビンバンゴウ</t>
    </rPh>
    <phoneticPr fontId="2"/>
  </si>
  <si>
    <t>基本情報</t>
    <rPh sb="0" eb="2">
      <t>キホン</t>
    </rPh>
    <rPh sb="2" eb="4">
      <t>ジョウホウ</t>
    </rPh>
    <phoneticPr fontId="2"/>
  </si>
  <si>
    <t>審査結果</t>
    <rPh sb="0" eb="4">
      <t>シンサケッカ</t>
    </rPh>
    <phoneticPr fontId="4"/>
  </si>
  <si>
    <t>症例数(当該施設)</t>
    <rPh sb="0" eb="2">
      <t>ショウレイ</t>
    </rPh>
    <rPh sb="2" eb="3">
      <t>スウ</t>
    </rPh>
    <rPh sb="4" eb="6">
      <t>トウガイ</t>
    </rPh>
    <rPh sb="6" eb="8">
      <t>シセツ</t>
    </rPh>
    <phoneticPr fontId="2"/>
  </si>
  <si>
    <t>専門研修指導医数(当該施設)</t>
    <rPh sb="0" eb="2">
      <t>センモン</t>
    </rPh>
    <rPh sb="2" eb="4">
      <t>ケンシュウ</t>
    </rPh>
    <rPh sb="4" eb="5">
      <t>ユビ</t>
    </rPh>
    <rPh sb="5" eb="6">
      <t>シルベ</t>
    </rPh>
    <rPh sb="6" eb="7">
      <t>イ</t>
    </rPh>
    <rPh sb="7" eb="8">
      <t>スウ</t>
    </rPh>
    <phoneticPr fontId="2"/>
  </si>
  <si>
    <t>症例数(基幹+連携)</t>
    <rPh sb="4" eb="6">
      <t>キカン</t>
    </rPh>
    <rPh sb="7" eb="9">
      <t>レンケイ</t>
    </rPh>
    <phoneticPr fontId="2"/>
  </si>
  <si>
    <t>専門研修指導医数(基幹+連携)</t>
    <rPh sb="0" eb="2">
      <t>センモン</t>
    </rPh>
    <rPh sb="2" eb="4">
      <t>ケンシュウ</t>
    </rPh>
    <rPh sb="4" eb="7">
      <t>シドウイ</t>
    </rPh>
    <rPh sb="7" eb="8">
      <t>スウ</t>
    </rPh>
    <rPh sb="9" eb="11">
      <t>キカン</t>
    </rPh>
    <rPh sb="12" eb="14">
      <t>レンケイ</t>
    </rPh>
    <phoneticPr fontId="2"/>
  </si>
  <si>
    <t>予備枠</t>
    <rPh sb="0" eb="2">
      <t>ヨビ</t>
    </rPh>
    <rPh sb="2" eb="3">
      <t>ワク</t>
    </rPh>
    <phoneticPr fontId="4"/>
  </si>
  <si>
    <t>予備枠</t>
    <rPh sb="0" eb="2">
      <t>ヨビ</t>
    </rPh>
    <rPh sb="2" eb="3">
      <t>ワク</t>
    </rPh>
    <phoneticPr fontId="2"/>
  </si>
  <si>
    <t>所属
指導医数</t>
    <rPh sb="0" eb="2">
      <t>ショゾク</t>
    </rPh>
    <rPh sb="3" eb="7">
      <t>シドウイスウ</t>
    </rPh>
    <phoneticPr fontId="2"/>
  </si>
  <si>
    <t>割当指導医数</t>
    <rPh sb="0" eb="2">
      <t>ワリアテ</t>
    </rPh>
    <rPh sb="5" eb="6">
      <t>スウ</t>
    </rPh>
    <phoneticPr fontId="2"/>
  </si>
  <si>
    <t>郵便番号（ハイフンなし半角）</t>
    <rPh sb="0" eb="4">
      <t>ユウビンバンゴウ</t>
    </rPh>
    <phoneticPr fontId="5"/>
  </si>
  <si>
    <t>住所(市区町村・町名・丁目・番地)</t>
    <rPh sb="0" eb="2">
      <t>ジュウショ</t>
    </rPh>
    <phoneticPr fontId="2"/>
  </si>
  <si>
    <t>複数のカリキュラムに所属する場合はそれぞれ別途ファイルを作成し、各々の基幹施設へ送付ください</t>
    <phoneticPr fontId="2"/>
  </si>
  <si>
    <t>乳腺・内分泌外科における専門研修指導医数（日本乳癌学会の指導医・専門医の数）</t>
    <rPh sb="0" eb="2">
      <t>ニュウセン</t>
    </rPh>
    <rPh sb="3" eb="6">
      <t>ナイブンピツ</t>
    </rPh>
    <rPh sb="6" eb="8">
      <t>ゲカ</t>
    </rPh>
    <phoneticPr fontId="5"/>
  </si>
  <si>
    <t>上記の内、当該カリキュラムに割り当てる指導医数</t>
    <rPh sb="0" eb="2">
      <t>ジョウキ</t>
    </rPh>
    <rPh sb="3" eb="4">
      <t>ウチ</t>
    </rPh>
    <rPh sb="5" eb="7">
      <t>トウガイ</t>
    </rPh>
    <rPh sb="14" eb="15">
      <t>ワ</t>
    </rPh>
    <rPh sb="16" eb="17">
      <t>ア</t>
    </rPh>
    <rPh sb="19" eb="22">
      <t>シドウイ</t>
    </rPh>
    <rPh sb="22" eb="23">
      <t>スウ</t>
    </rPh>
    <phoneticPr fontId="2"/>
  </si>
  <si>
    <t>1. 専門研修指導医数および年間手術数</t>
    <rPh sb="3" eb="5">
      <t>センモン</t>
    </rPh>
    <rPh sb="5" eb="7">
      <t>ケンシュウ</t>
    </rPh>
    <rPh sb="7" eb="9">
      <t>シドウ</t>
    </rPh>
    <rPh sb="9" eb="10">
      <t>イ</t>
    </rPh>
    <rPh sb="10" eb="11">
      <t>スウ</t>
    </rPh>
    <rPh sb="14" eb="16">
      <t>ネンカン</t>
    </rPh>
    <rPh sb="16" eb="18">
      <t>シュジュツ</t>
    </rPh>
    <rPh sb="18" eb="19">
      <t>スウ</t>
    </rPh>
    <phoneticPr fontId="2"/>
  </si>
  <si>
    <t>例）２つのカリキュラムに登録する場合は２つ申請書の作成が必要です</t>
    <rPh sb="0" eb="1">
      <t>レイ</t>
    </rPh>
    <rPh sb="25" eb="27">
      <t>サクセイ</t>
    </rPh>
    <rPh sb="28" eb="30">
      <t>ヒツヨウ</t>
    </rPh>
    <phoneticPr fontId="2"/>
  </si>
  <si>
    <t>2022年実績
（事務局）
NCD確認</t>
    <rPh sb="4" eb="5">
      <t>ネン</t>
    </rPh>
    <rPh sb="5" eb="7">
      <t>ジッセキ</t>
    </rPh>
    <phoneticPr fontId="2"/>
  </si>
  <si>
    <t>中国・四国</t>
    <rPh sb="0" eb="2">
      <t>チュウゴク</t>
    </rPh>
    <rPh sb="3" eb="5">
      <t>シコク</t>
    </rPh>
    <phoneticPr fontId="2"/>
  </si>
  <si>
    <t>九州</t>
    <rPh sb="0" eb="2">
      <t>キュウシュウ</t>
    </rPh>
    <phoneticPr fontId="2"/>
  </si>
  <si>
    <t>以下術式及び実施年別の症例数をご入力ください　※カリキュラムに割り当てる手術数ではなく、施設の手術数</t>
    <rPh sb="0" eb="2">
      <t>イカ</t>
    </rPh>
    <rPh sb="2" eb="4">
      <t>ジュツシキ</t>
    </rPh>
    <rPh sb="4" eb="5">
      <t>オヨ</t>
    </rPh>
    <rPh sb="6" eb="9">
      <t>ジッシネン</t>
    </rPh>
    <rPh sb="9" eb="10">
      <t>ベツ</t>
    </rPh>
    <rPh sb="11" eb="14">
      <t>ショウレイスウ</t>
    </rPh>
    <rPh sb="16" eb="18">
      <t>ニュウリョク</t>
    </rPh>
    <rPh sb="31" eb="32">
      <t>ワ</t>
    </rPh>
    <rPh sb="33" eb="34">
      <t>ア</t>
    </rPh>
    <rPh sb="36" eb="38">
      <t>シュジュツ</t>
    </rPh>
    <rPh sb="38" eb="39">
      <t>スウ</t>
    </rPh>
    <rPh sb="44" eb="46">
      <t>シセツ</t>
    </rPh>
    <rPh sb="47" eb="49">
      <t>シュジュツ</t>
    </rPh>
    <rPh sb="49" eb="50">
      <t>スウ</t>
    </rPh>
    <phoneticPr fontId="2"/>
  </si>
  <si>
    <t>ヨミガナ</t>
  </si>
  <si>
    <t>施設所在地</t>
    <rPh sb="0" eb="2">
      <t>シセツ</t>
    </rPh>
    <rPh sb="2" eb="5">
      <t>ショザイチ</t>
    </rPh>
    <phoneticPr fontId="2"/>
  </si>
  <si>
    <t>2023年実績
（事務局）
NCD確認</t>
    <rPh sb="4" eb="5">
      <t>ネン</t>
    </rPh>
    <rPh sb="5" eb="7">
      <t>ジッセキ</t>
    </rPh>
    <phoneticPr fontId="2"/>
  </si>
  <si>
    <t>2023年実績
（事務局）
NCD確認</t>
    <rPh sb="4" eb="5">
      <t>ネン</t>
    </rPh>
    <rPh sb="5" eb="7">
      <t>ジッセキ</t>
    </rPh>
    <rPh sb="9" eb="12">
      <t>ジムキョク</t>
    </rPh>
    <rPh sb="17" eb="19">
      <t>カクニン</t>
    </rPh>
    <phoneticPr fontId="2"/>
  </si>
  <si>
    <t>認定施設</t>
    <rPh sb="0" eb="2">
      <t>ニンテイ</t>
    </rPh>
    <rPh sb="2" eb="4">
      <t>シセツ</t>
    </rPh>
    <phoneticPr fontId="2"/>
  </si>
  <si>
    <t>申請希望</t>
    <rPh sb="0" eb="2">
      <t>シンセイ</t>
    </rPh>
    <rPh sb="2" eb="4">
      <t>キボウ</t>
    </rPh>
    <phoneticPr fontId="2"/>
  </si>
  <si>
    <t>非手術症例
ステージ４
（申告）</t>
    <rPh sb="0" eb="1">
      <t>ヒ</t>
    </rPh>
    <rPh sb="1" eb="3">
      <t>シュジュツ</t>
    </rPh>
    <rPh sb="3" eb="5">
      <t>ショウレイ</t>
    </rPh>
    <rPh sb="13" eb="15">
      <t>シンコク</t>
    </rPh>
    <phoneticPr fontId="2"/>
  </si>
  <si>
    <t>枝番</t>
    <rPh sb="0" eb="2">
      <t>エダバン</t>
    </rPh>
    <phoneticPr fontId="2"/>
  </si>
  <si>
    <t>連携フラグ</t>
    <rPh sb="0" eb="2">
      <t>レンケイ</t>
    </rPh>
    <phoneticPr fontId="2"/>
  </si>
  <si>
    <t>連番</t>
    <rPh sb="0" eb="2">
      <t>レンバン</t>
    </rPh>
    <phoneticPr fontId="2"/>
  </si>
  <si>
    <t>専門医研修カリキュラム名</t>
    <rPh sb="2" eb="3">
      <t>イ</t>
    </rPh>
    <phoneticPr fontId="2"/>
  </si>
  <si>
    <t>郵便番号</t>
    <phoneticPr fontId="2"/>
  </si>
  <si>
    <t>都道府県</t>
    <phoneticPr fontId="2"/>
  </si>
  <si>
    <t>医療機関所在地</t>
    <phoneticPr fontId="2"/>
  </si>
  <si>
    <t>フリガナ</t>
    <phoneticPr fontId="2"/>
  </si>
  <si>
    <t>北海道大学乳腺専門研修カリキュラム</t>
    <phoneticPr fontId="2"/>
  </si>
  <si>
    <t>基幹</t>
  </si>
  <si>
    <t>北海道大学病院</t>
  </si>
  <si>
    <t>060-8648</t>
  </si>
  <si>
    <t>総合病院　釧路赤十字病院</t>
  </si>
  <si>
    <t>085-8512</t>
  </si>
  <si>
    <t>ニホンセキジュウジシャクシロセキジュウジビョウイン</t>
  </si>
  <si>
    <t>ＪＡ北海道厚生連　帯広厚生病院</t>
  </si>
  <si>
    <t>080-0024</t>
  </si>
  <si>
    <t>ホッカイドウコウセイノウギョウキョウドウクミアイレンゴウカイオビヒロコウセイビョウイン</t>
  </si>
  <si>
    <t>ＫＫＲ札幌医療センター</t>
  </si>
  <si>
    <t>062-0931</t>
  </si>
  <si>
    <t>コッカコウムインキョウサイクミアイレンゴウカイサッポロイリョウセンター</t>
  </si>
  <si>
    <t>ＮＴＴ東日本　札幌病院</t>
  </si>
  <si>
    <t>060-0061</t>
  </si>
  <si>
    <t>エヌティーティーヒガシニホンサッポロビョウイン</t>
  </si>
  <si>
    <t>独立行政法人労働者健康安全機構　釧路労災病院</t>
  </si>
  <si>
    <t>085-8533</t>
  </si>
  <si>
    <t>北見赤十字病院</t>
  </si>
  <si>
    <t>090-8666</t>
  </si>
  <si>
    <t>ニホンセキジュウジシャキタミセキジュウジビョウイン</t>
  </si>
  <si>
    <t>市立札幌病院</t>
  </si>
  <si>
    <t>060-8604</t>
  </si>
  <si>
    <t>シリツサッポロビョウイン</t>
  </si>
  <si>
    <t>市立釧路総合病院</t>
  </si>
  <si>
    <t>085-0822</t>
  </si>
  <si>
    <t>シリツクシロソウゴウビョウイン</t>
  </si>
  <si>
    <t>砂川市立病院</t>
  </si>
  <si>
    <t>073-0196</t>
  </si>
  <si>
    <t>スナガワシリツビョウイン</t>
  </si>
  <si>
    <t>手稲渓仁会病院</t>
  </si>
  <si>
    <t>006-8555</t>
  </si>
  <si>
    <t>イリョウホウジンケイジンカイテイネケイジンカイビョウイン</t>
  </si>
  <si>
    <t>独立行政法人国立病院機構　北海道がんセンター</t>
  </si>
  <si>
    <t>003-0804</t>
  </si>
  <si>
    <t>ドクリツギョウセイホウジンコクリツビョウインキコウホッカイドウガンセンター</t>
  </si>
  <si>
    <t>国家公務員共済組合連合会　斗南病院</t>
  </si>
  <si>
    <t>060-0004</t>
  </si>
  <si>
    <t>コッカコウムインキョウドウクミアイレンゴウカイトナンビョウイン</t>
  </si>
  <si>
    <t>旭川赤十字病院</t>
  </si>
  <si>
    <t>070-8530</t>
  </si>
  <si>
    <t>ニホンセキジュウジシャアサヒカワセキジュウジビョウイン</t>
  </si>
  <si>
    <t>ＪＡ北海道厚生連　旭川厚生病院</t>
  </si>
  <si>
    <t>078-8211</t>
  </si>
  <si>
    <t>ホッカイドウコウセイノウギョウキョウドウクミアイレンゴウカイアサヒカワコウセイビョウイン</t>
  </si>
  <si>
    <t>王子総合病院</t>
  </si>
  <si>
    <t>イリョウホウジンオウジソウゴウビョウイン</t>
  </si>
  <si>
    <t>札幌医科大学附属病院</t>
  </si>
  <si>
    <t>060-8543</t>
  </si>
  <si>
    <t>ホッカイドウコウリツダイガクホウジンサッポロイカダイガクイガクフゾクビョウイン</t>
  </si>
  <si>
    <t>医療法人　東札幌病院</t>
  </si>
  <si>
    <t>003-8585</t>
  </si>
  <si>
    <t>イリョウホウジンヒガシサッポロビョウイン</t>
  </si>
  <si>
    <t>医療法人社団　札幌ことに乳腺クリニック</t>
  </si>
  <si>
    <t>063-0812</t>
  </si>
  <si>
    <t>イリョウホウジンシャダンサッポロコトニニュウセンクリニック</t>
  </si>
  <si>
    <t>勤医協中央病院</t>
  </si>
  <si>
    <t>007-8505</t>
  </si>
  <si>
    <t>コウエキシャダンホウジンホッカイドウキンロウシャイリョウキョウカイキンイキョウチュウオウビョウイン</t>
  </si>
  <si>
    <t>旭川医科大学病院</t>
  </si>
  <si>
    <t>078-8510</t>
  </si>
  <si>
    <t>コクリツダイガクホウジンアサヒカワイカダイガクアサヒカワイカダイガクビョウイン</t>
  </si>
  <si>
    <t>医療法人徳洲会　札幌徳洲会病院</t>
  </si>
  <si>
    <t>004-0041</t>
  </si>
  <si>
    <t>イリョウホウジントクシュウカイサッポロトクシュウカイビョウイン</t>
  </si>
  <si>
    <t>社会医療法人　北斗　北斗病院</t>
  </si>
  <si>
    <t>080-0833</t>
  </si>
  <si>
    <t>シャカイイリョウホウジンホクトホクトビョウイン</t>
  </si>
  <si>
    <t>東北</t>
  </si>
  <si>
    <t>青森県立中央病院乳腺専門研修カリキュラム</t>
    <phoneticPr fontId="2"/>
  </si>
  <si>
    <t>青森県立中央病院</t>
  </si>
  <si>
    <t>アオモリケンリツチュウオウビョウイン</t>
  </si>
  <si>
    <t>医療法人雄心会　青森新都市病院</t>
  </si>
  <si>
    <t>038-0003</t>
  </si>
  <si>
    <t>イリョウホウジンユウシンカイアオモリシントシビョウイン</t>
  </si>
  <si>
    <t>弘前大学医学部附属病院</t>
  </si>
  <si>
    <t>036-8563</t>
  </si>
  <si>
    <t>コクリツダイガクホウジンヒロサキダイガクイガクブフゾクビョウイン</t>
  </si>
  <si>
    <t>ドクリツギョウセイホウジンコクリツビョウインキコウヒロサキソウゴウイリョウセンター</t>
  </si>
  <si>
    <t>八戸市立市民病院</t>
  </si>
  <si>
    <t>031-8555</t>
  </si>
  <si>
    <t>ハチノヘシリツシミンビョウイン</t>
  </si>
  <si>
    <t>市立函館病院</t>
  </si>
  <si>
    <t>041-8680</t>
  </si>
  <si>
    <t>シリツハコダテビョウイン</t>
  </si>
  <si>
    <t>秋田県乳腺専門研修カリキュラム</t>
    <phoneticPr fontId="2"/>
  </si>
  <si>
    <t>平鹿総合病院</t>
    <phoneticPr fontId="2"/>
  </si>
  <si>
    <t>秋田県</t>
    <phoneticPr fontId="2"/>
  </si>
  <si>
    <t>秋田厚生医療センター</t>
  </si>
  <si>
    <t>011-0948</t>
  </si>
  <si>
    <t>アキタケンコウセイノウギョウキョウドウクミアイレンゴウカイアキタコウセイイリョウセンター</t>
  </si>
  <si>
    <t>秋田大学医学部附属病院</t>
  </si>
  <si>
    <t>コクリツダイガクホウジンアキタダイガクアキタダイガクイガクブフゾクビョウイン</t>
  </si>
  <si>
    <t>秋田赤十字病院</t>
  </si>
  <si>
    <t>010-1495</t>
  </si>
  <si>
    <t>ニホンセキジュウジシャアキタセキジュウジビョウイン</t>
  </si>
  <si>
    <t>岩手県立中央病院乳腺専門研修カリキュラム</t>
    <phoneticPr fontId="2"/>
  </si>
  <si>
    <t>岩手県立中央病院</t>
  </si>
  <si>
    <t>020-0066</t>
  </si>
  <si>
    <t>イワテケンリツチュウオウビョウイン</t>
  </si>
  <si>
    <t>ガッコウホウジンイワテダイガクイワテイカダイガクフゾクビョウイン</t>
  </si>
  <si>
    <t>岩手県立中部病院</t>
  </si>
  <si>
    <t>024-8507</t>
  </si>
  <si>
    <t>イワテケンリツチュウブビョウイン</t>
  </si>
  <si>
    <t>東北大学病院</t>
  </si>
  <si>
    <t>980-8574</t>
  </si>
  <si>
    <t>コクリツダイガクホウジントウホクダイガクトウホクダイガクビョウイン</t>
  </si>
  <si>
    <t>つがる西北五広域連合つがる総合病院</t>
  </si>
  <si>
    <t>037-0074</t>
  </si>
  <si>
    <t>ツガルセイホクゴコウイキレンゴウツガルソウゴウビョウイン</t>
  </si>
  <si>
    <t>国立大学法人山形大学医学部附属病院</t>
  </si>
  <si>
    <t>990-9585</t>
  </si>
  <si>
    <t>コクリツダイガクホウジンヤマガタダイガクイガクブフゾクビョウイン</t>
  </si>
  <si>
    <t>日本海総合病院</t>
  </si>
  <si>
    <t>998-8501</t>
  </si>
  <si>
    <t>チホウドクリツギョウセイホウジンヤマガタケン・サカタシビョウインキコウニホンカイソウゴウビョウイン</t>
  </si>
  <si>
    <t>いわき市医療センター</t>
  </si>
  <si>
    <t>973-8555</t>
  </si>
  <si>
    <t>イワキシイリョウセンター</t>
  </si>
  <si>
    <t>宮城県立がんセンター</t>
  </si>
  <si>
    <t>981-1293</t>
  </si>
  <si>
    <t>チホウドクリツギョウセイホウジンミヤギケンリツビョウインキコウミヤギケンリツガンセンター</t>
  </si>
  <si>
    <t>独立行政法人国立病院機構仙台医療センター</t>
  </si>
  <si>
    <t>983-8520</t>
  </si>
  <si>
    <t>ドクリツギョウセイホウジンコクリツビョウインキコウセンダイイリョウセンター</t>
  </si>
  <si>
    <t>国家公務員共済組合連合会東北公済病院</t>
  </si>
  <si>
    <t>980-0803</t>
  </si>
  <si>
    <t>コッカコウムインキョウサイクミアイレンゴウカイトウホクコウサイビョウイン</t>
  </si>
  <si>
    <t>独立行政法人労働者健康安全機構東北労災病院</t>
  </si>
  <si>
    <t>ドクリツギョウセイホウジンロウドウシャケンコウアンゼンキコウトウホクロウサイビョウイン</t>
  </si>
  <si>
    <t>みやぎ県南中核病院</t>
    <phoneticPr fontId="2"/>
  </si>
  <si>
    <t>989-1253</t>
    <phoneticPr fontId="2"/>
  </si>
  <si>
    <t>宮城県</t>
    <phoneticPr fontId="2"/>
  </si>
  <si>
    <t>大崎市民病院</t>
  </si>
  <si>
    <t>989-6183</t>
  </si>
  <si>
    <t>オオサキシミンビョウイン</t>
  </si>
  <si>
    <t>仙台市立病院</t>
  </si>
  <si>
    <t>センダイシリツビョウイン</t>
  </si>
  <si>
    <t>独立行政法人国立病院機構水戸医療センター</t>
  </si>
  <si>
    <t>311-3193</t>
  </si>
  <si>
    <t>ドクリツギョウセイホウジンコクリツビョウインキコウミトイリョウセンター</t>
  </si>
  <si>
    <t>石巻赤十字病院</t>
  </si>
  <si>
    <t>986-8522</t>
  </si>
  <si>
    <t>ニホンセキジュウジシャイシノマキセキジュウジビョウイン</t>
  </si>
  <si>
    <t>東北医科薬科大学病院</t>
  </si>
  <si>
    <t>983-8512</t>
  </si>
  <si>
    <t>ガッコウホウジントウホクイカヤッカダイガクビョウイン</t>
  </si>
  <si>
    <t>山形県立中央病院</t>
  </si>
  <si>
    <t>ヤマガタケンリツチュウオウビョウイン</t>
  </si>
  <si>
    <t>社会福祉法人恩賜財団済生会山形済生病院</t>
  </si>
  <si>
    <t>990-8545</t>
  </si>
  <si>
    <t>シャカイフクシホウジンオンシザイダンサイセイカイシブヤマガタケンサイセイカイヤマガタサイセイビョウイン</t>
  </si>
  <si>
    <t>北村山公立病院</t>
  </si>
  <si>
    <t>999-3792</t>
  </si>
  <si>
    <t>キタムラヤマコウリツビョウインクミアイキタムラヤマコウリツビョウイン</t>
  </si>
  <si>
    <t>米沢市立病院</t>
  </si>
  <si>
    <t>992-8502</t>
  </si>
  <si>
    <t>ヨネザワシリツビョウイン</t>
  </si>
  <si>
    <t>山形県立新庄病院</t>
  </si>
  <si>
    <t>ヤマガタケンリツシンジョウビョウイン</t>
  </si>
  <si>
    <t>公立大学法人福島県立医科大学附属病院</t>
  </si>
  <si>
    <t>960-1295</t>
  </si>
  <si>
    <t>フクシマケンリツイカダイガクイガクブフゾクビョウイン</t>
  </si>
  <si>
    <t>公益財団法人　星総合病院</t>
  </si>
  <si>
    <t>963-8501</t>
  </si>
  <si>
    <t>コウエキザイダンホウジンホシソウゴウビョウイン</t>
  </si>
  <si>
    <t>イッパンザイダンホウジンノウシンケイシッカンケンキュウジョフゾクソウゴウミナミトウホクビョウイン</t>
  </si>
  <si>
    <t>北福島医療センター</t>
  </si>
  <si>
    <t>960-0502</t>
  </si>
  <si>
    <t>コウエキザイダンホウジンジンセンカイキタフクシマイリョウセンター</t>
  </si>
  <si>
    <t>公益財団法人ときわ会常磐病院</t>
  </si>
  <si>
    <t>972-8322</t>
  </si>
  <si>
    <t>コウエキザイダンホウジントキワカイトキワビョウイン</t>
  </si>
  <si>
    <t>会津中央病院</t>
  </si>
  <si>
    <t>965-8611</t>
  </si>
  <si>
    <t>イッパンザイダンホウジンオンチカイアイヅチュウオウビョウイン</t>
  </si>
  <si>
    <t>関東</t>
  </si>
  <si>
    <t>筑波大学附属病院</t>
  </si>
  <si>
    <t>305-8576</t>
  </si>
  <si>
    <t>コクリツダイガクホウジンツクバダイガクツクバダイガクフゾクビョウイン</t>
  </si>
  <si>
    <t>コウエキザイダンホウジンツクバメディカルセンターツクバメディカルセンタービョウイン</t>
  </si>
  <si>
    <t>茨城西南医療センター病院</t>
  </si>
  <si>
    <t>イバラキセイナンイリョウセンタービョウイン</t>
  </si>
  <si>
    <t>独立行政法人国立病院機構　霞ヶ浦医療センター</t>
  </si>
  <si>
    <t>300-8585</t>
  </si>
  <si>
    <t>ドクリツギョウセイホウジンコクリツビョウインキコウカスミガウライリョウセンター</t>
  </si>
  <si>
    <t>株式会社　日立製作所　日立総合病院</t>
  </si>
  <si>
    <t>317-0077</t>
  </si>
  <si>
    <t>カブシキガイシャヒタチセイサクショヒタチソウゴウビョウイン</t>
  </si>
  <si>
    <t>国立研究開発法人国立がん研究センター東病院</t>
  </si>
  <si>
    <t>277-8577</t>
  </si>
  <si>
    <t>コクリツガンケンキュウセンターヒガシビョウイン</t>
  </si>
  <si>
    <t>自治医科大学乳腺専門研修カリキュラム</t>
    <phoneticPr fontId="2"/>
  </si>
  <si>
    <t>自治医科大学附属病院</t>
  </si>
  <si>
    <t>329-0498</t>
  </si>
  <si>
    <t>ガッコウホウジンジチイカダイガクジチイカダイガクフゾクビョウイン</t>
  </si>
  <si>
    <t>とちぎメディカルセンターしもつが</t>
  </si>
  <si>
    <t>329-4498</t>
  </si>
  <si>
    <t>イッパンザイダンホウジントチギメディカルセンターシモツガ</t>
  </si>
  <si>
    <t>新小山市民病院</t>
  </si>
  <si>
    <t>323-0827</t>
  </si>
  <si>
    <t>チホウドクリツギョウセイホウジンシンオヤマシミンビョウイン</t>
  </si>
  <si>
    <t>社会医療法人　ジャパンメディカルアライアンス　東埼玉総合病院</t>
  </si>
  <si>
    <t>340-0153</t>
  </si>
  <si>
    <t>シャカイイリョウホウジンジャパンメディカルアライアンスヒガシサイタマソウゴウビョウイン</t>
  </si>
  <si>
    <t>独立行政法人国立病院機構高崎総合医療センター</t>
  </si>
  <si>
    <t>370-0829</t>
  </si>
  <si>
    <t>ドクリツギョウセイホウジンコクリツビョウインキコウタカサキソウゴウイリョウセンター</t>
  </si>
  <si>
    <t>前橋赤十字病院</t>
  </si>
  <si>
    <t>371-0811</t>
  </si>
  <si>
    <t>ニホンセキジュウジシャマエバシセキジュウジビョウイン</t>
  </si>
  <si>
    <t>埼玉県立がんセンター</t>
  </si>
  <si>
    <t>362-0806</t>
  </si>
  <si>
    <t>サイタマケンリツガンセンター</t>
  </si>
  <si>
    <t>学校法人　獨協学園　獨協医科大学埼玉医療センター</t>
  </si>
  <si>
    <t>343-8555</t>
  </si>
  <si>
    <t>ガッコウホウジンドッキョウイカダイガクサイタマイリョウセンター</t>
  </si>
  <si>
    <t>社会医療法人財団　石心会　埼玉石心会病院</t>
  </si>
  <si>
    <t>350-1305</t>
  </si>
  <si>
    <t>シャカイイリョウホウジンザイダンセキシンカイサイタマセキシンカイビョウイン</t>
  </si>
  <si>
    <t>埼玉医科大学国際医療センター乳腺専門研修カリキュラム</t>
    <phoneticPr fontId="2"/>
  </si>
  <si>
    <t>埼玉医科大学国際医療センター</t>
  </si>
  <si>
    <t>350-1298</t>
  </si>
  <si>
    <t>ガッコウホウジンサイタマイカダイガクサイタマイカダイガクコクサイイリョウセンター</t>
  </si>
  <si>
    <t>埼玉医科大学　総合医療センター</t>
  </si>
  <si>
    <t>350-8550</t>
  </si>
  <si>
    <t>ガッコウホウジンサイタマイカダイガクサイタマイカダイガクソウゴウイリョウセンター</t>
  </si>
  <si>
    <t>大和市立病院</t>
  </si>
  <si>
    <t>ヤマトシリツビョウイン</t>
  </si>
  <si>
    <t>社会医療法人社団　尚篤会　赤心堂病院</t>
  </si>
  <si>
    <t>350-1123</t>
  </si>
  <si>
    <t>シャカイイリョウホウジンシャダンショウトクカイセキシンドウビョウイン</t>
  </si>
  <si>
    <t>ＪＲ東京総合病院</t>
  </si>
  <si>
    <t>ヒガシニホンリョカクテツドウカブシキガイシャジェイアールトウキョウソウゴウビョウイン</t>
  </si>
  <si>
    <t>社会医療法人財団　慈泉会　相澤病院</t>
  </si>
  <si>
    <t>390-8510</t>
  </si>
  <si>
    <t>シャカイイリョウホウジンザイダンジセンカイアイザワビョウイン</t>
  </si>
  <si>
    <t>国家公務員共済組合連合会　東京共済病院</t>
  </si>
  <si>
    <t>コッカコウムインキョウサイクミアイレンゴウカイトウキョウキョウサイビョウイン</t>
  </si>
  <si>
    <t>医療法人　慈正会　丸山記念総合病院</t>
  </si>
  <si>
    <t>339-8521</t>
  </si>
  <si>
    <t>イリョウホウジンジセイカイマルヤマキネンソウゴウビョウイン</t>
  </si>
  <si>
    <t>さいたま赤十字病院乳腺専門研修カリキュラム</t>
    <phoneticPr fontId="2"/>
  </si>
  <si>
    <t>さいたま赤十字病院</t>
  </si>
  <si>
    <t>330-8553</t>
  </si>
  <si>
    <t>ニホンセキジュウジシャサイタマセキジュウジビョウイン</t>
  </si>
  <si>
    <t>国際医療福祉大学成田病院</t>
  </si>
  <si>
    <t>ガッコウホウジンコクサイイリョウフクシダイガクコクサイイリョウフクシダイガクナリタビョウイン</t>
  </si>
  <si>
    <t>埼玉医科大学総合医療センター乳腺専門研修カリキュラム</t>
    <phoneticPr fontId="2"/>
  </si>
  <si>
    <t>防衛医科大学校病院</t>
  </si>
  <si>
    <t>ボウエイショウボウエイイカダイガッコウビョウイン</t>
  </si>
  <si>
    <t>新潟県立中央病院</t>
  </si>
  <si>
    <t>943-0192</t>
  </si>
  <si>
    <t>ニイガタケンリツチュウオウビョウイン</t>
  </si>
  <si>
    <t>新潟県立がんセンター新潟病院</t>
  </si>
  <si>
    <t>951-8566</t>
  </si>
  <si>
    <t>ニイガタケンリツガンセンターニイガタビョウイン</t>
  </si>
  <si>
    <t>新潟県立新発田病院</t>
  </si>
  <si>
    <t>957-8588</t>
  </si>
  <si>
    <t>ニイガタケンリツシバタビョウイン</t>
  </si>
  <si>
    <t>新潟市民病院</t>
  </si>
  <si>
    <t>950-1197</t>
  </si>
  <si>
    <t>ニイガタシミンビョウイン</t>
  </si>
  <si>
    <t>社会福祉法人　恩賜財団　済生会新潟病院</t>
  </si>
  <si>
    <t>950-1104</t>
  </si>
  <si>
    <t>シャカイフクシホウジンオンシザイダンサイセイカイシブニイガタケンサイセイカイサイセイカイニイガタビョウイン</t>
  </si>
  <si>
    <t>長岡赤十字病院</t>
  </si>
  <si>
    <t>940-2085</t>
  </si>
  <si>
    <t>ニホンセキジュウジシャナガオカセキジュウジビョウイン</t>
  </si>
  <si>
    <t>新潟県厚生農業協同組合連合会　柏崎総合医療センター</t>
  </si>
  <si>
    <t>945-8535</t>
  </si>
  <si>
    <t>ニイガタケンコウセイノウギョウキョウドウクミアイレンゴウカイカシワザキソウゴウイリョウセンター</t>
  </si>
  <si>
    <t>新潟大学医歯学総合病院</t>
  </si>
  <si>
    <t>951-8520</t>
  </si>
  <si>
    <t>コクリツダイガクホウジンニイガタダイガクニイガタダイガクイシガクソウゴウビョウイン</t>
  </si>
  <si>
    <t>船橋市立医療センター</t>
  </si>
  <si>
    <t>フナバシシリツイリョウセンター</t>
  </si>
  <si>
    <t>社会福祉法人　聖隷福祉事業団　聖隷佐倉市民病院</t>
  </si>
  <si>
    <t>285-8765</t>
  </si>
  <si>
    <t>シャカイフクシホウジンセイレイフクシジギョウダンセイレイサクラシミンビョウイン</t>
  </si>
  <si>
    <t>昭和大学病院</t>
  </si>
  <si>
    <t>ガッコウホウジンショウワダイガクショウワダイガクビョウイン</t>
  </si>
  <si>
    <t>医療法人鉄蕉会　亀田総合病院</t>
  </si>
  <si>
    <t>イリョウホウジンテッショウカイカメダソウゴウビョウイン</t>
  </si>
  <si>
    <t>友愛医療センター</t>
  </si>
  <si>
    <t>901-0224</t>
  </si>
  <si>
    <t>シャカイイリョウホウジンユウアイカイユウアイイリョウセンター</t>
  </si>
  <si>
    <t>社会医療法人　敬愛会　中頭病院</t>
  </si>
  <si>
    <t>シャカイイリョウホウジンケイアイカイナカガミビョウイン</t>
  </si>
  <si>
    <t>川崎医科大学総合医療センター</t>
  </si>
  <si>
    <t>700-8505</t>
  </si>
  <si>
    <t>ガッコウホウジンカワサキガクエンカワサキイカダイガクソウゴウイリョウセンター</t>
  </si>
  <si>
    <t>三河乳がんクリニック</t>
  </si>
  <si>
    <t>446-0073</t>
  </si>
  <si>
    <t>ミカワニュウガンクリニック</t>
  </si>
  <si>
    <t>千葉大学医学部附属病院乳腺専門研修カリキュラム</t>
    <phoneticPr fontId="2"/>
  </si>
  <si>
    <t>千葉大学医学部附属病院</t>
  </si>
  <si>
    <t>コクリツダイガクホウジンチバダイガクイガクブフゾクビョウイン</t>
  </si>
  <si>
    <t>千葉県がんセンター</t>
  </si>
  <si>
    <t>260-0801</t>
  </si>
  <si>
    <t>チバケンガンセンター</t>
  </si>
  <si>
    <t>独立行政法人　労働者健康安全機構　千葉労災病院</t>
  </si>
  <si>
    <t>290-0003</t>
  </si>
  <si>
    <t>ドクリツギョウセイホウジンロウドウシャケンコウアンゼンキコウチバロウサイビョウイン</t>
  </si>
  <si>
    <t>医療法人社団普照会　井上記念病院</t>
  </si>
  <si>
    <t>260-0027</t>
  </si>
  <si>
    <t>イリョウホウジンシャダンフショウカイイノウエキネンビョウイン</t>
  </si>
  <si>
    <t>独立行政法人国立病院機構　千葉医療センター</t>
  </si>
  <si>
    <t>260-8606</t>
  </si>
  <si>
    <t>ドクリツギョウセイホウジンコクリツビョウインキコウチバイリョウセンター</t>
  </si>
  <si>
    <t>社会福祉法人恩賜財団済生会支部千葉県済生会　千葉県済生会　習志野病院</t>
  </si>
  <si>
    <t>275-8580</t>
  </si>
  <si>
    <t>シャカイフクシホウジンオンシザイダンサイセイカイチバケンサイセイカイナラシノビョウイン</t>
  </si>
  <si>
    <t>地方独立行政法人　東京都立病院機構　東京都立多摩総合医療センター</t>
  </si>
  <si>
    <t>183-8524</t>
  </si>
  <si>
    <t>チホウドクリツギョウセイホウジントウキョウトリツビョウインキコウトウキョウトリツタマソウゴウイリョウセンター</t>
  </si>
  <si>
    <t>国保直営総合病院　君津中央病院</t>
  </si>
  <si>
    <t>コクホチョクエイソウゴウビョウインキミツチュウオウビョウイン</t>
  </si>
  <si>
    <t>千葉市立海浜病院</t>
  </si>
  <si>
    <t>261-0012</t>
  </si>
  <si>
    <t>チバシリツカイヒンビョウイン</t>
  </si>
  <si>
    <t>聖マリアンナ医科大学病院</t>
  </si>
  <si>
    <t>216-8511</t>
  </si>
  <si>
    <t>ガッコウホウジンセイマリアンナイカダイガクセイマリアンナイカダイガクビョウイン</t>
  </si>
  <si>
    <t>川崎市立多摩病院</t>
  </si>
  <si>
    <t>214-8525</t>
  </si>
  <si>
    <t>ガッコウホウジンセイマリアンナイカダイガクカワサキシリツタマビョウイン</t>
  </si>
  <si>
    <t>医療法人社団三喜会　横浜新緑総合病院</t>
  </si>
  <si>
    <t>226-0025</t>
  </si>
  <si>
    <t>イリョウホウジンシャダンサンキカイヨコハマシンミドリソウゴウビョウイン</t>
  </si>
  <si>
    <t>東名厚木病院</t>
  </si>
  <si>
    <t>243-8571</t>
  </si>
  <si>
    <t>シャカイイリョウホウジンシャダンサンシイカイトウメイアツギビョウイン</t>
  </si>
  <si>
    <t>社会医療法人　ジャパンメディカルアライアンス　海老名総合病院</t>
  </si>
  <si>
    <t>243-0433</t>
  </si>
  <si>
    <t>シャカイイリョウホウジンジャパンメディカルアライアンスエビナソウゴウビョウイン</t>
  </si>
  <si>
    <t>国立研究開発法人　国立がん研究センター中央病院</t>
  </si>
  <si>
    <t>104-0045</t>
  </si>
  <si>
    <t>コクリツガンケンキュウセンターチュウオウビョウイン</t>
  </si>
  <si>
    <t>川口市立医療センター</t>
  </si>
  <si>
    <t>333-0833</t>
  </si>
  <si>
    <t>カワグチシリツイリョウセンター</t>
  </si>
  <si>
    <t>神奈川県立がんセンター</t>
  </si>
  <si>
    <t>カナガワケンリツガンセンター</t>
  </si>
  <si>
    <t>公立大学法人　横浜市立大学附属病院</t>
  </si>
  <si>
    <t>236-0004</t>
  </si>
  <si>
    <t>コウリツダイガクホウジンヨコハマシリツダイガクフゾクビョウイン</t>
  </si>
  <si>
    <t>神奈川県</t>
    <phoneticPr fontId="2"/>
  </si>
  <si>
    <t>ヨコハマシリツダイガクフゾクシミンソウゴウイリョウセンター</t>
  </si>
  <si>
    <t>国家公務員共済組合連合会　平塚共済病院</t>
  </si>
  <si>
    <t>コッカコウムインキョウサイクミアイレンゴウカイヒラツカキョウサイビョウイン</t>
  </si>
  <si>
    <t>社会福祉法人恩賜財団済生会支部神奈川県済生会　横浜市南部病院</t>
  </si>
  <si>
    <t>234-0054</t>
  </si>
  <si>
    <t>シャカイフクシホウジンオンシザイダンサイセイカイシブカナガワケンサイセイカイヨコハマシナンブビョウイン</t>
  </si>
  <si>
    <t>北里大学病院乳腺専門研修カリキュラム</t>
    <phoneticPr fontId="2"/>
  </si>
  <si>
    <t>北里大学病院</t>
  </si>
  <si>
    <t>252-0375</t>
  </si>
  <si>
    <t>ガッコウホウジンキタサトケンキュウショキタサトダイガクビョウイン</t>
  </si>
  <si>
    <t>医療法人社団　愛友会　上尾中央総合病院</t>
  </si>
  <si>
    <t>イリョウホウジンシャダンアイユウカイアゲオチュウオウソウゴウビョウイン</t>
  </si>
  <si>
    <t>平塚市民病院</t>
  </si>
  <si>
    <t>254-0065</t>
  </si>
  <si>
    <t>ヒラツカシミンビョウイン</t>
  </si>
  <si>
    <t>日本赤十字社栃木県支部足利赤十字病院</t>
  </si>
  <si>
    <t>326-0843</t>
  </si>
  <si>
    <t>ニホンセキジュウジシャトチギケンシブアシカガセキジュウジビョウイン</t>
  </si>
  <si>
    <t>那須赤十字病院</t>
  </si>
  <si>
    <t>324-8686</t>
  </si>
  <si>
    <t>ニホンセキジュウジシャナスセキジュウジビョウイン</t>
  </si>
  <si>
    <t>川崎市立川崎病院</t>
  </si>
  <si>
    <t>210-0013</t>
  </si>
  <si>
    <t>カワサキシリツカワサキビョウイン</t>
  </si>
  <si>
    <t>独立行政法人国立病院機構　相模原病院</t>
  </si>
  <si>
    <t>252-0392</t>
  </si>
  <si>
    <t>ドクリツギョウセイホウジンコクリツビョウインキコウサガミハラビョウイン</t>
  </si>
  <si>
    <t>一般財団法人　神奈川県警友会　けいゆう病院</t>
  </si>
  <si>
    <t>220-8521</t>
  </si>
  <si>
    <t>イッパンザイダンホウジンカナガワケンケイユウカイケイユウビョウイン</t>
  </si>
  <si>
    <t>神奈川県厚生農業協同組合連合会　相模原協同病院</t>
  </si>
  <si>
    <t>252-5188</t>
  </si>
  <si>
    <t>カナガワケンコウセイノウギョウキョウドウクミアイレンゴウカイサガミハラキョウドウビョウイン</t>
  </si>
  <si>
    <t>済生会宇都宮病院</t>
  </si>
  <si>
    <t>321-0974</t>
  </si>
  <si>
    <t>シャカイフクシホウジンオンシザイダンサイセイカイシブトチギケンサイセイカイウツノミヤビョウイン</t>
  </si>
  <si>
    <t>社会医療法人財団　大和会　東大和病院</t>
  </si>
  <si>
    <t>207-0014</t>
  </si>
  <si>
    <t>シャカイイリョウホウジンザイダンヤマトカイヒガシヤマトビョウイン</t>
  </si>
  <si>
    <t>東海大学医学部付属病院</t>
  </si>
  <si>
    <t>259-1193</t>
  </si>
  <si>
    <t>ガッコウホウジントウカイダイガクトウカイダイガクイガクブフゾクビョウイン</t>
  </si>
  <si>
    <t>医療法人尽誠会　山近記念総合病院</t>
  </si>
  <si>
    <t>256-0815</t>
  </si>
  <si>
    <t>イリョウホウジンジンセイカイヤマチカキネンソウゴウビョウイン</t>
  </si>
  <si>
    <t>医療法人　湘和会　湘南記念病院</t>
  </si>
  <si>
    <t>248-0027</t>
  </si>
  <si>
    <t>イリョウホウジンショウワカイショウナンキネンビョウイン</t>
  </si>
  <si>
    <t>横浜市立大学附属病院乳腺専門研修カリキュラム</t>
    <phoneticPr fontId="2"/>
  </si>
  <si>
    <t>公立大学法人　横浜市立大学附属市民総合医療センター</t>
  </si>
  <si>
    <t>232-0024</t>
  </si>
  <si>
    <t>独立行政法人労働者健康安全機構　横浜労災病院</t>
  </si>
  <si>
    <t>222-0036</t>
  </si>
  <si>
    <t>ドクリツギョウセイホウジンロウドウシャケンコウアンゼンキコウヨコハマロウサイビョウイン</t>
  </si>
  <si>
    <t>横浜市立市民病院</t>
  </si>
  <si>
    <t>221-0855</t>
  </si>
  <si>
    <t>ヨコハマシリツシミンビョウイン</t>
  </si>
  <si>
    <t>横浜市立みなと赤十字病院</t>
  </si>
  <si>
    <t>231-8682</t>
  </si>
  <si>
    <t>ヨコハマシリツミナトセキジュウジビョウイン</t>
  </si>
  <si>
    <t>藤沢市民病院</t>
  </si>
  <si>
    <t>フジサワシミンビョウイン</t>
  </si>
  <si>
    <t>茅ヶ崎市立病院</t>
  </si>
  <si>
    <t>253-0042</t>
  </si>
  <si>
    <t>チガサキシリツビョウイン</t>
  </si>
  <si>
    <t>国家公務員共済組合連合会　横須賀共済病院</t>
  </si>
  <si>
    <t>238-8558</t>
  </si>
  <si>
    <t>コッカコウムインキョウサイクミアイレンゴウカイヨコスカキョウサイビョウイン</t>
  </si>
  <si>
    <t>東京医科大学病院</t>
  </si>
  <si>
    <t>160-0023</t>
  </si>
  <si>
    <t>ガッコウホウジントウキョウイカダイガクビョウイン</t>
  </si>
  <si>
    <t>横浜市立大学附属市民総合医療センター乳腺専門研修カリキュラム</t>
    <phoneticPr fontId="2"/>
  </si>
  <si>
    <t>独立行政法人　国立病院機構　災害医療センター</t>
  </si>
  <si>
    <t>190-0014</t>
  </si>
  <si>
    <t>ドクリツギョウセイホウジンコクリツビョウインキコウサイガイイリョウセンター</t>
  </si>
  <si>
    <t>帝京大学乳腺専門研修カリキュラム</t>
  </si>
  <si>
    <t>帝京大学医学部附属病院</t>
  </si>
  <si>
    <t>ガッコウホウジンテイキョウダイガクテイキョウダイガクイガクブフゾクビョウイン</t>
  </si>
  <si>
    <t>大船中央病院</t>
  </si>
  <si>
    <t>247-0056</t>
  </si>
  <si>
    <t>オオフナチュウオウビョウイン</t>
  </si>
  <si>
    <t>地方独立行政法人　東京都立病院機構　東京都立墨東病院</t>
  </si>
  <si>
    <t>チホウドクリツギョウセイホウジントウキョウトリツビョウインキコウトウキョウトリツボクトウビョウイン</t>
  </si>
  <si>
    <t>東京都済生会中央病院</t>
  </si>
  <si>
    <t>108-0073</t>
  </si>
  <si>
    <t>シャカイフクシホウジンオンシザイダンサイセイカイシブトウキョウトサイセイカイトウキョウトサイセイカイチュウオウビョウイン</t>
  </si>
  <si>
    <t>日本大学医学部附属板橋病院</t>
  </si>
  <si>
    <t>ガッコウホウジンニホンダイガクニホンダイガクイガクブフゾクイタバシビョウイン</t>
  </si>
  <si>
    <t>日本大学病院</t>
  </si>
  <si>
    <t>101-8309</t>
  </si>
  <si>
    <t>ガッコウホウジンニホンダイガクビョウイン</t>
  </si>
  <si>
    <t>本庄総合病院</t>
  </si>
  <si>
    <t>367-0031</t>
  </si>
  <si>
    <t>イリョウホウジンホンジョウソウゴウビョウイン</t>
  </si>
  <si>
    <t>東京都</t>
    <phoneticPr fontId="2"/>
  </si>
  <si>
    <t>ガッコウホウジンキョウリンガクエンキョウリンダイガクイガクブフゾクビョウイン</t>
  </si>
  <si>
    <t>東京慈恵会医科大学乳腺専門研修カリキュラム</t>
    <phoneticPr fontId="2"/>
  </si>
  <si>
    <t>東京慈恵会医科大学附属病院</t>
  </si>
  <si>
    <t>ガッコウホウジンジケイダイガクトウキョウジケイカイイカダイガクフゾクビョウイン</t>
  </si>
  <si>
    <t>東京慈恵会医科大学葛飾医療センター</t>
  </si>
  <si>
    <t>ガッコウホウジンジケイダイガクトウキョウジケイカイイカダイガクカツシカイリョウセンター</t>
  </si>
  <si>
    <t>トウキョウジケイカイイカダイガクフゾクビョウインダイサンビョウイン</t>
  </si>
  <si>
    <t>東京慈恵会医科大学附属柏病院</t>
  </si>
  <si>
    <t>277-8567</t>
  </si>
  <si>
    <t>トウキョウジケイカイイカダイガクフゾクカシワビョウイン</t>
  </si>
  <si>
    <t>東邦大学医療センター大森病院</t>
  </si>
  <si>
    <t>ガッコウホウジントウホウダイガクトウホウダイガクイリョウセンターオオモリビョウイン</t>
  </si>
  <si>
    <t>地方独立行政法人　東京都立病院機構　東京都立荏原病院</t>
  </si>
  <si>
    <t>145-0065</t>
  </si>
  <si>
    <t>チホウドクリツギョウセイホウジントウキョウトリツビョウインキコウトウキョウトリツエバラビョウイン</t>
  </si>
  <si>
    <t>友愛記念病院</t>
  </si>
  <si>
    <t>306-0232</t>
  </si>
  <si>
    <t>イリョウホウジンユウアイカイユウアイキネンビョウイン</t>
  </si>
  <si>
    <t>東邦大学医療センター大橋病院</t>
  </si>
  <si>
    <t>153-8515</t>
  </si>
  <si>
    <t>ガッコウホウジントウホウダイガクトウホウダイガクイリョウセンターオオハシビョウイン</t>
  </si>
  <si>
    <t>昭和大学藤が丘病院</t>
  </si>
  <si>
    <t>227-8501</t>
  </si>
  <si>
    <t>ガッコウホウジンショウワダイガクショウワダイガクフジガオカビョウイン</t>
  </si>
  <si>
    <t>昭和大学江東豊洲病院</t>
  </si>
  <si>
    <t>135-8577</t>
  </si>
  <si>
    <t>ガッコウホウジンショウワダイガクショウワダイガクコウトウトヨスビョウイン</t>
  </si>
  <si>
    <t>昭和大学横浜市北部病院</t>
  </si>
  <si>
    <t>224-8503</t>
  </si>
  <si>
    <t>ガッコウホウジンショウワダイガクヨコハマシホクブビョウイン</t>
  </si>
  <si>
    <t>ＮＴＴ東日本関東病院</t>
  </si>
  <si>
    <t>エヌティティヒガシニホンカントウビョウイン</t>
  </si>
  <si>
    <t>東京女子医科大学病院</t>
  </si>
  <si>
    <t>ガッコウホウジントウキョウジョシイカダイガクトウキョウジョシイカダイガクビョウイン</t>
  </si>
  <si>
    <t>菊名記念病院</t>
  </si>
  <si>
    <t>222-0011</t>
  </si>
  <si>
    <t>イリョウホウジンゴセイカイキクナキネンビョウイン</t>
  </si>
  <si>
    <t>聖路加国際病院</t>
  </si>
  <si>
    <t>104-8560</t>
  </si>
  <si>
    <t>ガッコウホウジンセイルカコクサイダイガクセイルカコクサイビョウイン</t>
  </si>
  <si>
    <t>ドクリツギョウセイホウジンコクリツビョウインキコウトウキョウイリョウセンター</t>
  </si>
  <si>
    <t>東京女子医科大学附属八千代医療センター</t>
  </si>
  <si>
    <t>276-8524</t>
  </si>
  <si>
    <t>トウキョウジョシイカダイガクフゾクヤチヨイリョウセンター</t>
  </si>
  <si>
    <t>医療法人社団保健会　谷津保健病院</t>
  </si>
  <si>
    <t>275-0026</t>
  </si>
  <si>
    <t>イリョウホウジンシャダンホケンカイヤツホケンビョウイン</t>
  </si>
  <si>
    <t>公益財団法人　がん研究会　有明病院</t>
  </si>
  <si>
    <t>コウエキザイダンホウジンガンケンキュウカイアリアケビョウイン</t>
  </si>
  <si>
    <t>東京大学医学部附属病院</t>
  </si>
  <si>
    <t>コクリツダイガクホウジントウキョウダイガクトウキョウダイガクイガクブフゾクビョウイン</t>
  </si>
  <si>
    <t>一般財団法人　自警会　東京警察病院</t>
  </si>
  <si>
    <t>イッパンザイダンホウジンジケイカイトウキョウケイサツビョウイン</t>
  </si>
  <si>
    <t>河北総合病院</t>
  </si>
  <si>
    <t>166-0001</t>
  </si>
  <si>
    <t>シャカイイリョウホウジンカワキタイリョウザイダンカワキタソウゴウビョウイン</t>
  </si>
  <si>
    <t>日本赤十字社医療センター</t>
  </si>
  <si>
    <t>ニホンセキジュウジシャイリョウセンター</t>
  </si>
  <si>
    <t>都立駒込病院乳腺専門研修カリキュラム</t>
    <phoneticPr fontId="2"/>
  </si>
  <si>
    <t>地方独立行政法人　東京都立病院機構　東京都立駒込病院</t>
  </si>
  <si>
    <t>113-8677</t>
  </si>
  <si>
    <t>チホウドクリツギョウセイホウジントウキョウトリツビョウインキコウトウキョウトリツコマゴメビョウイン</t>
  </si>
  <si>
    <t>帝京大学医学部附属溝口病院</t>
  </si>
  <si>
    <t>213-8507</t>
  </si>
  <si>
    <t>テイキョウダイガクイガクブフゾクミゾノクチビョウイン</t>
  </si>
  <si>
    <t>医療法人　徳洲会　東京西徳洲会病院</t>
  </si>
  <si>
    <t>196-0003</t>
  </si>
  <si>
    <t>イリョウホウジントクシュウカイトウキョウニシトクシュウカイビョウイン</t>
  </si>
  <si>
    <t>医療法人徳洲会　大垣徳洲会病院</t>
  </si>
  <si>
    <t>503-0015</t>
  </si>
  <si>
    <t>イリョウホウジントクシュウカイオオガキトクシュウカイビョウイン</t>
  </si>
  <si>
    <t>医療法人　徳洲会　湘南鎌倉総合病院</t>
  </si>
  <si>
    <t>247-8533</t>
  </si>
  <si>
    <t>イリョウホウジントクシュウカイショウナンカマクラソウゴウビョウイン</t>
  </si>
  <si>
    <t>武蔵野赤十字病院</t>
  </si>
  <si>
    <t>ニホンセキジュウジシャムサシノセキジュウジビョウイン</t>
  </si>
  <si>
    <t>医療法人社団誠馨会　新東京病院</t>
  </si>
  <si>
    <t>270-2232</t>
  </si>
  <si>
    <t>イリョウホウジンシャダンセイケイカイシントウキョウビョウイン</t>
  </si>
  <si>
    <t>国立大学法人富山大学附属病院</t>
  </si>
  <si>
    <t>930-0194</t>
  </si>
  <si>
    <t>コクリツダイガクホウジントヤマダイガクトヤマダイガクフゾクビョウイン</t>
  </si>
  <si>
    <t>社会福祉法人　三井記念病院</t>
  </si>
  <si>
    <t>シャカイフクシホウジンミツイキネンビョウイン</t>
  </si>
  <si>
    <t>埼玉協同病院</t>
  </si>
  <si>
    <t>333-0831</t>
  </si>
  <si>
    <t>イリョウセイキョウサイタマセイカツキョウドウクミアイサイタマキョウドウビョウイン</t>
  </si>
  <si>
    <t>慶應義塾大学病院乳腺専門研修カリキュラム</t>
    <phoneticPr fontId="2"/>
  </si>
  <si>
    <t>慶應義塾大学病院</t>
  </si>
  <si>
    <t>ガッコウホウジンケイオウギジュクケイオウギジュクダイガクビョウイン</t>
  </si>
  <si>
    <t>水戸赤十字病院</t>
  </si>
  <si>
    <t>310-0011</t>
  </si>
  <si>
    <t>ニホンセキジュウジシャミトセキジュウジビョウイン</t>
  </si>
  <si>
    <t>川崎市立井田病院</t>
  </si>
  <si>
    <t>211-0035</t>
  </si>
  <si>
    <t>カワサキシリツイダビョウイン</t>
  </si>
  <si>
    <t>独立行政法人　国立病院機構　東京医療センター</t>
  </si>
  <si>
    <t>東京歯科大学市川総合病院</t>
  </si>
  <si>
    <t>トウキョウシカダイガクイチカワソウゴウビョウイン</t>
  </si>
  <si>
    <t>栃木県立がんセンター</t>
  </si>
  <si>
    <t>320-0834</t>
  </si>
  <si>
    <t>チホウドクリツギョウセイホウジントチギケンリツガンセンター</t>
  </si>
  <si>
    <t>国家公務員共済組合連合会　立川病院</t>
  </si>
  <si>
    <t>コッカコウムインキョウサイクミアイレンゴウカイタチカワビョウイン</t>
  </si>
  <si>
    <t>静岡赤十字病院</t>
  </si>
  <si>
    <t>420-0853</t>
  </si>
  <si>
    <t>ニホンセキジュウジシャシズオカセキジュウジビョウイン</t>
  </si>
  <si>
    <t>日本医科大学乳腺専門研修カリキュラム</t>
    <phoneticPr fontId="2"/>
  </si>
  <si>
    <t>日本医科大学付属病院</t>
  </si>
  <si>
    <t>ガッコウホウジンニホンイカダイガクフゾクビョウイン</t>
  </si>
  <si>
    <t>日本医科大学武蔵小杉病院</t>
  </si>
  <si>
    <t>211-8533</t>
  </si>
  <si>
    <t>ガッコウホウジンニホンイカダイガクムサシコスギビョウイン</t>
  </si>
  <si>
    <t>日本医科大学多摩永山病院</t>
  </si>
  <si>
    <t>ニホンイカダイガクタマナガヤマビョウイン</t>
  </si>
  <si>
    <t>順天堂大学乳腺専門研修カリキュラム</t>
    <phoneticPr fontId="2"/>
  </si>
  <si>
    <t>順天堂大学医学部附属　順天堂医院</t>
  </si>
  <si>
    <t>ガッコウホウジンジュンテンドウジュンテンドウダイガクイガクブフゾクジュンテンドウイイン</t>
  </si>
  <si>
    <t>学校法人順天堂　順天堂大学医学部附属浦安病院</t>
  </si>
  <si>
    <t>279-0021</t>
  </si>
  <si>
    <t>ガッコウホウジンジュンテンドウジュンテンドウダイガクイガクブフゾクウラヤスビョウイン</t>
  </si>
  <si>
    <t>順天堂大学医学部附属静岡病院</t>
  </si>
  <si>
    <t>410-2295</t>
  </si>
  <si>
    <t>ガッコウホウジンジュンテンドウダイガクイガクブフゾクシズオカビョウイン</t>
  </si>
  <si>
    <t>学校法人　順天堂　順天堂大学医学部附属練馬病院</t>
  </si>
  <si>
    <t>ジュンテンドウダイガクイガクブフゾクネリマビョウイン</t>
  </si>
  <si>
    <t>越谷市立病院</t>
  </si>
  <si>
    <t>コシガヤシリツビョウイン</t>
  </si>
  <si>
    <t>医療法人社団　善仁会　小山記念病院</t>
  </si>
  <si>
    <t>314-0030</t>
  </si>
  <si>
    <t>イリョウホウジンシャダンゼンジンカイコヤマキネンビョウイン</t>
  </si>
  <si>
    <t>日本私立学校振興・共済事業団　東京臨海病院</t>
  </si>
  <si>
    <t>134-0086</t>
  </si>
  <si>
    <t>ニホンシリツガッコウシンコウキョウサイジギョウダントウキョウリンカイビョウイン</t>
  </si>
  <si>
    <t>名古屋大学医学部附属病院</t>
  </si>
  <si>
    <t>コクリツダイガクホウジントウカイコクリツダイガクキコウナゴヤダイガクイガクブフゾクビョウイン</t>
  </si>
  <si>
    <t>一宮西病院</t>
  </si>
  <si>
    <t>494-0001</t>
  </si>
  <si>
    <t>シャカイイリョウホウジンキョウリョウカイイチノミヤニシビョウイン</t>
  </si>
  <si>
    <t>相良病院</t>
  </si>
  <si>
    <t>892-0833</t>
  </si>
  <si>
    <t>シャカイイリョウホウジンハクアイカイサガラビョウイン</t>
  </si>
  <si>
    <t>虎の門病院乳腺専門研修カリキュラム</t>
  </si>
  <si>
    <t>虎の門病院</t>
  </si>
  <si>
    <t>コッカコウムインキョウサイクミアイレンゴウカイトラノモンビョウイン</t>
  </si>
  <si>
    <t>ガッコウホウジントウキョウイカダイガクトウキョウイカダイガクハチオウジイリョウセンター</t>
  </si>
  <si>
    <t>東京医科大学茨城医療センター</t>
  </si>
  <si>
    <t>300-0395</t>
  </si>
  <si>
    <t>トウキョウイカダイガクイバラキイリョウセンター</t>
  </si>
  <si>
    <t>東京医科大学乳腺専門研修カリキュラム</t>
    <phoneticPr fontId="2"/>
  </si>
  <si>
    <t>東京医科大学八王子医療センター</t>
  </si>
  <si>
    <t>医療法人社団　東光会　戸田中央総合病院</t>
  </si>
  <si>
    <t>335-0023</t>
  </si>
  <si>
    <t>イリョウホウジンシャダントウコウカイトダチュウオウソウゴウビョウイン</t>
  </si>
  <si>
    <t>東京女子医科大学附属足立医療センター</t>
  </si>
  <si>
    <t>123-8558</t>
  </si>
  <si>
    <t>ガッコウホウジントウキョウジョシイカダイガクトウキョウジョシイカダイガクフゾクアダチイリョウセンター</t>
  </si>
  <si>
    <t>医療法人社団　鼎会　三和病院</t>
  </si>
  <si>
    <t>270-2253</t>
  </si>
  <si>
    <t>イリョウホウジンシャダンカナエカイサンワビョウイン</t>
  </si>
  <si>
    <t>NCGM乳腺専門研修カリキュラム</t>
  </si>
  <si>
    <t>立川相互病院</t>
  </si>
  <si>
    <t>シャカイイリョウホウジンシャダンケンセイカイタチカワソウゴビョウイン</t>
  </si>
  <si>
    <t>中部</t>
  </si>
  <si>
    <t>山梨県立中央病院乳腺専門研修カリキュラム</t>
    <phoneticPr fontId="2"/>
  </si>
  <si>
    <t>山梨大学医学部附属病院</t>
  </si>
  <si>
    <t>409-3898</t>
  </si>
  <si>
    <t>コクリツダイガクホウジンヤマナシダイガクイガクブフゾクビョウイン</t>
  </si>
  <si>
    <t>公益財団法人山梨厚生会　山梨厚生病院</t>
  </si>
  <si>
    <t>405-0033</t>
  </si>
  <si>
    <t>コウエキザイダンホウジンヤマナシコウセイカイヤマナシコウセイビョウイン</t>
  </si>
  <si>
    <t>峡南医療センター企業団　富士川病院</t>
  </si>
  <si>
    <t>400-0601</t>
  </si>
  <si>
    <t>キョナンイリョウセンターキギョウダンフジカワビョウイン</t>
  </si>
  <si>
    <t>独立行政法人地域医療機能推進機構　山梨病院</t>
  </si>
  <si>
    <t>400-0025</t>
  </si>
  <si>
    <t>ドクリツギョウセイホウジンチイキイリョウキノウスイシンキコウヤマナシビョウイン</t>
  </si>
  <si>
    <t>山梨大学乳腺専門研修カリキュラム</t>
    <phoneticPr fontId="2"/>
  </si>
  <si>
    <t>島田市立総合医療センター</t>
  </si>
  <si>
    <t>427-8502</t>
  </si>
  <si>
    <t>シマダシリツソウゴウイリョウセンター</t>
  </si>
  <si>
    <t>浜松医科大学医学部附属病院</t>
  </si>
  <si>
    <t>431-3192</t>
  </si>
  <si>
    <t>コクリツダイガクホウジンハママツイカダイガクハママツイカダイガクイガクブフゾクビョウイン</t>
  </si>
  <si>
    <t>愛知県がんセンター</t>
  </si>
  <si>
    <t>アイチケンガンセンター</t>
  </si>
  <si>
    <t>磐田市立総合病院</t>
  </si>
  <si>
    <t>438-8550</t>
  </si>
  <si>
    <t>イワタシリツソウゴウビョウイン</t>
  </si>
  <si>
    <t>静岡県立静岡がんセンター</t>
  </si>
  <si>
    <t>411-8777</t>
  </si>
  <si>
    <t>シズオカケンリツシズオカガンセンター</t>
  </si>
  <si>
    <t>静岡県立総合病院</t>
  </si>
  <si>
    <t>420-8527</t>
  </si>
  <si>
    <t>チホウドクリツギョウセイホウジンシズオカケンリツビョウインキコウシズオカケンリツソウゴウビョウイン</t>
  </si>
  <si>
    <t>社会福祉法人聖隷福祉事業団　総合病院聖隷浜松病院</t>
  </si>
  <si>
    <t>430-8558</t>
  </si>
  <si>
    <t>シャカイフクシホウジンセイレイフクシジギョウダンソウゴウビョウインセイレイハママツビョウイン</t>
  </si>
  <si>
    <t>浜松医療センター</t>
  </si>
  <si>
    <t>432-8580</t>
  </si>
  <si>
    <t>コウエキザイダンホウジンハママツシイリョウコウシャハママツイリョウセンター</t>
  </si>
  <si>
    <t>藤枝市立総合病院</t>
  </si>
  <si>
    <t>426-8677</t>
  </si>
  <si>
    <t>フジエダシリツソウゴウビョウイン</t>
  </si>
  <si>
    <t>富士宮市立病院</t>
  </si>
  <si>
    <t>418-0076</t>
  </si>
  <si>
    <t>フジノミヤシリツビョウイン</t>
  </si>
  <si>
    <t>ふじのくに乳腺専門研修カリキュラム</t>
    <phoneticPr fontId="2"/>
  </si>
  <si>
    <t>静岡市立静岡病院</t>
  </si>
  <si>
    <t>420-8630</t>
  </si>
  <si>
    <t>チホウドクリツギョウセイホウジンシズオカシリツシズオカビョウイン</t>
  </si>
  <si>
    <t>静岡済生会総合病院</t>
  </si>
  <si>
    <t>422-8527</t>
  </si>
  <si>
    <t>シャカイフクシホウジンオンシザイダンサイセイカイシブシズオカサイセイカイシズオカサイセイカイソウゴウビョウイン</t>
  </si>
  <si>
    <t>国立大学法人　信州大学医学部附属病院</t>
  </si>
  <si>
    <t>390-8621</t>
  </si>
  <si>
    <t>コクリツダイガクホウジンシンシュウダイガクイガクブフゾクビョウイン</t>
  </si>
  <si>
    <t>長野市民病院</t>
  </si>
  <si>
    <t>381-8551</t>
  </si>
  <si>
    <t>チホウドクリツギョウセイホウジンナガノシミンビョウイン</t>
  </si>
  <si>
    <t>松本市立病院</t>
  </si>
  <si>
    <t>390-1401</t>
  </si>
  <si>
    <t>マツモトシリツビョウイン</t>
  </si>
  <si>
    <t>独立行政法人国立病院機構　信州上田医療センター</t>
  </si>
  <si>
    <t>386-8610</t>
  </si>
  <si>
    <t>ドクリツギョウセイホウジンコクリツビョウインキコウシンシュウウエダイリョウセンター</t>
  </si>
  <si>
    <t>長野県厚生農業協同組合連合会　長野松代総合病院</t>
  </si>
  <si>
    <t>381-1231</t>
  </si>
  <si>
    <t>ナガノケンコウセイノウギョウキョウドウクミアイレンゴウカイナガノマツシロソウゴウビョウイン</t>
  </si>
  <si>
    <t>飯田市立病院</t>
  </si>
  <si>
    <t>395-8502</t>
  </si>
  <si>
    <t>イイダシリツビョウイン</t>
  </si>
  <si>
    <t>伊那中央病院</t>
  </si>
  <si>
    <t>イナチュウオウビョウイン</t>
  </si>
  <si>
    <t>長野赤十字病院</t>
  </si>
  <si>
    <t>380-8582</t>
  </si>
  <si>
    <t>ニホンセキジュウジシャナガノセキジュウジビョウイン</t>
  </si>
  <si>
    <t>長野赤十字病院乳腺専門研修カリキュラム</t>
    <phoneticPr fontId="2"/>
  </si>
  <si>
    <t>富山県立中央病院</t>
  </si>
  <si>
    <t>930-8550</t>
  </si>
  <si>
    <t>トヤマケンリツチュウオウビョウイン</t>
  </si>
  <si>
    <t>高岡市民病院</t>
  </si>
  <si>
    <t>933-8550</t>
  </si>
  <si>
    <t>タカオカシミンビョウイン</t>
  </si>
  <si>
    <t>石川県立中央病院</t>
  </si>
  <si>
    <t>イシカワケンリツチュウオウビョウイン</t>
  </si>
  <si>
    <t>富山県厚生農業協同組合連合会高岡病院</t>
    <phoneticPr fontId="2"/>
  </si>
  <si>
    <t>933-8555</t>
    <phoneticPr fontId="2"/>
  </si>
  <si>
    <t>富山県</t>
    <phoneticPr fontId="2"/>
  </si>
  <si>
    <t>コクリツダイガクホウジンカナザワダイガクカナザワダイガクフゾクビョウイン</t>
  </si>
  <si>
    <t>金沢医科大学病院乳腺専門研修カリキュラム</t>
    <phoneticPr fontId="2"/>
  </si>
  <si>
    <t>金沢医科大学病院</t>
  </si>
  <si>
    <t>ガッコウホウジンカナザワイカダイガクビョウイン</t>
  </si>
  <si>
    <t>富山西総合病院</t>
  </si>
  <si>
    <t>939-2716</t>
  </si>
  <si>
    <t>イリョウホウジンシャダントウセイカイトヤマニシソウゴウビョウイン</t>
  </si>
  <si>
    <t>福井県済生会病院</t>
  </si>
  <si>
    <t>918-8503</t>
  </si>
  <si>
    <t>シャカイフクシホウジンオンシザイダンサイセイカイシブフクイケンサイセイカイビョウイン</t>
  </si>
  <si>
    <t>福井県立病院</t>
  </si>
  <si>
    <t>910-8526</t>
  </si>
  <si>
    <t>フクイケンリツビョウイン</t>
  </si>
  <si>
    <t>大垣市民病院</t>
  </si>
  <si>
    <t>503-8502</t>
  </si>
  <si>
    <t>オオガキシミンビョウイン</t>
  </si>
  <si>
    <t>愛知医科大学病院</t>
  </si>
  <si>
    <t>480-1195</t>
  </si>
  <si>
    <t>ガッコウホウジンアイチイカダイガクアイチイカダイガクビョウイン</t>
  </si>
  <si>
    <t>岐阜大学医学部附属病院</t>
  </si>
  <si>
    <t>コクリツダイガクホウジントウカイコクリツダイガクキコウギフダイガクイガクブフゾクビョウイン</t>
  </si>
  <si>
    <t>朝日大学病院</t>
  </si>
  <si>
    <t>500-8523</t>
  </si>
  <si>
    <t>ガッコウホウジンアサヒダイガクアサヒダイガクビョウイン</t>
  </si>
  <si>
    <t>中部国際医療センター</t>
  </si>
  <si>
    <t>505-8510</t>
  </si>
  <si>
    <t>シャカイイリョウホウジンコウセイカイチュウブコクサイイリョウセンター</t>
  </si>
  <si>
    <t>岐阜県厚生農業協同組合連合会　岐阜・西濃医療センター　岐北厚生病院</t>
  </si>
  <si>
    <t>501-2105</t>
  </si>
  <si>
    <t>ギフ・セイノウイリョウセンターギホクコウセイビョウイン</t>
  </si>
  <si>
    <t>岐阜県総合医療センター</t>
  </si>
  <si>
    <t>500-8717</t>
  </si>
  <si>
    <t>チホウドクリツギョウセイホウジンギフケンソウゴウイリョウセンター</t>
  </si>
  <si>
    <t>岐阜市民病院</t>
  </si>
  <si>
    <t>ギフシミンビョウイン</t>
  </si>
  <si>
    <t>高山赤十字病院</t>
  </si>
  <si>
    <t>506-8550</t>
  </si>
  <si>
    <t>ニホンセキジュウジシャタカヤマセキジュウジビョウイン</t>
  </si>
  <si>
    <t>松波総合病院</t>
  </si>
  <si>
    <t>501-6062</t>
  </si>
  <si>
    <t>シャカイイリョウホウジンソサイコウセイカイマツナミソウゴウビョウイン</t>
  </si>
  <si>
    <t>総合大雄会病院</t>
  </si>
  <si>
    <t>シャカイイリョウホウジンダイユウカイソウゴウダイユウカイビョウイン</t>
  </si>
  <si>
    <t>市立四日市病院</t>
  </si>
  <si>
    <t>510-8567</t>
  </si>
  <si>
    <t>シリツヨッカイチビョウイン</t>
  </si>
  <si>
    <t>名古屋掖済会病院</t>
  </si>
  <si>
    <t>コウエキシャダンホウジンニホンカイインエキサイカイナゴヤエキサイカイビョウイン</t>
  </si>
  <si>
    <t>国立大学法人三重大学医学部附属病院</t>
  </si>
  <si>
    <t>514-8507</t>
  </si>
  <si>
    <t>コクリツダイガクホウジンミエダイガクイガクブフゾクビョウイン</t>
  </si>
  <si>
    <t>伊勢赤十字病院</t>
  </si>
  <si>
    <t>ニホンセキジュウジシャイセセキジュウジビョウイン</t>
  </si>
  <si>
    <t>社会福祉法人恩賜財団済生会松阪総合病院</t>
  </si>
  <si>
    <t>515-8557</t>
  </si>
  <si>
    <t>シャカイフクシホウジンオンシザイダンサイセイカイマツザカソウゴウビョウイン</t>
  </si>
  <si>
    <t>三重県厚生農業協同組合連合会松阪中央総合病院</t>
  </si>
  <si>
    <t>515-8566</t>
  </si>
  <si>
    <t>ミエケンコウセイノウギョウキョウドウクミアイレンゴウカイマツサカチュウオウソウゴウビョウイン</t>
  </si>
  <si>
    <t>桑名市総合医療センター</t>
  </si>
  <si>
    <t>511-0061</t>
  </si>
  <si>
    <t>ドクリツギョウセイホウジンクワナシソウゴウイリョウセンタ－</t>
  </si>
  <si>
    <t>三重県立総合医療センター</t>
  </si>
  <si>
    <t>510-8561</t>
  </si>
  <si>
    <t>チホウドクリツギョウセイホウジンミエケンリツソウゴウイリョウセンター</t>
  </si>
  <si>
    <t>名古屋大学乳腺専門研修カリキュラム</t>
    <phoneticPr fontId="2"/>
  </si>
  <si>
    <t>独立行政法人国立病院機構名古屋医療センター</t>
  </si>
  <si>
    <t>460-0001</t>
  </si>
  <si>
    <t>ドクリツギョウセイホウジンコクリツビョウインキコウナゴヤイリョウセンター</t>
  </si>
  <si>
    <t>日本赤十字社愛知医療センター名古屋第一病院</t>
  </si>
  <si>
    <t>ニホンセキジュウジシャアイチイリョウセンターナゴヤダイイヂビョウイン</t>
  </si>
  <si>
    <t>日本赤十字社愛知医療センター名古屋第二病院</t>
  </si>
  <si>
    <t>ニホンセキジュウジシャアイチイリョウセンターナゴヤダイニビョウイン</t>
  </si>
  <si>
    <t>名古屋セントラル病院</t>
  </si>
  <si>
    <t>453-0801</t>
  </si>
  <si>
    <t>トウカイリョカクテツドウカブシキカイシャナゴヤセントラルビョウイン</t>
  </si>
  <si>
    <t>公立陶生病院</t>
  </si>
  <si>
    <t>コウリツトウセイビョウイン</t>
  </si>
  <si>
    <t>公立西知多総合病院</t>
  </si>
  <si>
    <t>477-8522</t>
  </si>
  <si>
    <t>ニシチタイリョウコウセイクミアイコウリツニシチタソウゴウビョウイン</t>
  </si>
  <si>
    <t>一宮市立市民病院</t>
  </si>
  <si>
    <t>491-0041</t>
  </si>
  <si>
    <t>イチノミヤシリツシミンビョウイン</t>
  </si>
  <si>
    <t>岡崎市民病院</t>
  </si>
  <si>
    <t>オカザキシミンビョウイン</t>
  </si>
  <si>
    <t>小牧市民病院</t>
  </si>
  <si>
    <t>コマキシミンビョウイン</t>
  </si>
  <si>
    <t>常滑市民病院</t>
  </si>
  <si>
    <t>479-8510</t>
  </si>
  <si>
    <t>トコナメシミンビョウイン</t>
  </si>
  <si>
    <t>豊橋市民病院</t>
  </si>
  <si>
    <t>441-8570</t>
  </si>
  <si>
    <t>トヨハシシミンビョウイン</t>
  </si>
  <si>
    <t>愛知県厚生農業協同組合連合会安城更生病院</t>
  </si>
  <si>
    <t>446-8602</t>
  </si>
  <si>
    <t>アイチケンコウセイノウギョウキョウドウクミアイレンゴウカイアンジョウコウセイビョウイン</t>
  </si>
  <si>
    <t>総合病院中津川市民病院</t>
  </si>
  <si>
    <t>508-8502</t>
  </si>
  <si>
    <t>ソウゴウビョウインナカツガワシミンビョウイン</t>
  </si>
  <si>
    <t>名古屋市立大学乳腺専門研修カリキュラム</t>
    <phoneticPr fontId="2"/>
  </si>
  <si>
    <t>名古屋市立大学病院</t>
  </si>
  <si>
    <t>コウリツダイガクホウジンナゴヤシリツダイガクナゴヤシリツダイガクビョウイン</t>
  </si>
  <si>
    <t>トヨタ記念病院</t>
  </si>
  <si>
    <t>トヨタジドウシャカブシキガイシャトヨタキネンビョウイン</t>
  </si>
  <si>
    <t>医療法人豊田会　刈谷豊田総合病院</t>
  </si>
  <si>
    <t>448-8505</t>
  </si>
  <si>
    <t>イリョウホウジントヨタカイカリヤトヨタソウゴウビョウイン</t>
  </si>
  <si>
    <t>名古屋市立大学医学部附属西部医療センター</t>
  </si>
  <si>
    <t>462-8508</t>
  </si>
  <si>
    <t>ナゴヤシリツダイガクイガクブフゾクセイブイリョウセンター</t>
  </si>
  <si>
    <t>愛知県厚生農業協同組合連合会　知多厚生病院</t>
  </si>
  <si>
    <t>470-2404</t>
  </si>
  <si>
    <t>アイチケンコウセイノウギョウキョウドウクミアイレンゴウカイチタコウセイビョウイン</t>
  </si>
  <si>
    <t>名古屋市立大学医学部附属東部医療センター</t>
  </si>
  <si>
    <t>464-8547</t>
  </si>
  <si>
    <t>コウリツダイガクホウジンナゴヤシリツダイガクイガクブフゾクナゴヤシリツトウブイリョウセンター</t>
  </si>
  <si>
    <t>豊川市民病院</t>
  </si>
  <si>
    <t>442-8561</t>
  </si>
  <si>
    <t>トヨカワシミンビョウイン</t>
  </si>
  <si>
    <t>藤田医科大学病院</t>
  </si>
  <si>
    <t>ガッコウホウジンフジタガクエンフジタイカダイガクビョウイン</t>
  </si>
  <si>
    <t>鹿児島大学病院</t>
  </si>
  <si>
    <t>コクリツダイガクホウジンカゴシマダイガクカゴシマダイガクビョウイン</t>
  </si>
  <si>
    <t>鹿児島市立病院</t>
  </si>
  <si>
    <t>890-8760</t>
  </si>
  <si>
    <t>カゴシマシリツビョウイン</t>
  </si>
  <si>
    <t>愛知県がんセンター乳腺専門研修カリキュラム</t>
    <phoneticPr fontId="2"/>
  </si>
  <si>
    <t>近畿</t>
  </si>
  <si>
    <t>滋賀県立総合病院</t>
  </si>
  <si>
    <t>524-8524</t>
  </si>
  <si>
    <t>シガケンリツソウゴウビョウイン</t>
  </si>
  <si>
    <t>国立大学法人　京都大学医学部附属病院</t>
  </si>
  <si>
    <t>606-8507</t>
  </si>
  <si>
    <t>コクリツダイガクホウジンキョウトダイガクイガクブフゾクビョウイン</t>
  </si>
  <si>
    <t>大津赤十字病院</t>
  </si>
  <si>
    <t>ニホンセキジュウジシャオオツセキジュウジビョウイン</t>
  </si>
  <si>
    <t>京都大学乳腺専門研修カリキュラム</t>
    <phoneticPr fontId="2"/>
  </si>
  <si>
    <t>京都市立病院</t>
  </si>
  <si>
    <t>604-8845</t>
  </si>
  <si>
    <t>チホウドクリツギョウセイホウジンキョウトシリツビョウインキコウキョウトシリツビョウイン</t>
  </si>
  <si>
    <t>公益社団法人京都保健会京都民医連中央病院</t>
  </si>
  <si>
    <t>616-8147</t>
  </si>
  <si>
    <t>コウエキシャダンホウジンキョウトホケンカイキョウトミンイレンチュウオウビョウイン</t>
  </si>
  <si>
    <t>福井赤十字病院</t>
  </si>
  <si>
    <t>918-8501</t>
  </si>
  <si>
    <t>ニホンセキジュウジシャフクイセキジュウジビョウイン</t>
  </si>
  <si>
    <t>独立行政法人国立病院機構京都医療センター</t>
  </si>
  <si>
    <t>612-8555</t>
  </si>
  <si>
    <t>ドクリツギョウセイホウジンコクリツビョウインキコウキョウトイリョウセンター</t>
  </si>
  <si>
    <t>シャカイフクシホウジンキョウトシャカイジギョウザイダンキョウトカツラビョウイン</t>
  </si>
  <si>
    <t>公益財団法人　天理よろづ相談所病院</t>
  </si>
  <si>
    <t>632-8552</t>
  </si>
  <si>
    <t>テンリヨロヅソウダンジョビョウイン</t>
  </si>
  <si>
    <t>島根県立中央病院</t>
  </si>
  <si>
    <t>693-8555</t>
  </si>
  <si>
    <t>シマネケンリツチュウオウビョウイン</t>
  </si>
  <si>
    <t>奈良県総合医療センター</t>
  </si>
  <si>
    <t>630-8581</t>
  </si>
  <si>
    <t>チホウドクリツギョウセイホウジンナラケンリツビョウインキコウナラケンソウゴウイリョウセンター</t>
  </si>
  <si>
    <t>大和高田市立病院</t>
  </si>
  <si>
    <t>635-8501</t>
  </si>
  <si>
    <t>ヤマトタカダシリツビョウイン</t>
  </si>
  <si>
    <t>公益財団法人大原記念倉敷中央医療機構　倉敷中央病院</t>
  </si>
  <si>
    <t>710-8602</t>
  </si>
  <si>
    <t>コウエキザイダンホウジンオオハラキネンクラシキチュウオウイリョウキコウクラシキチュウオウビョウイン</t>
  </si>
  <si>
    <t>医療法人医仁会　武田総合病院</t>
  </si>
  <si>
    <t>601-1495</t>
  </si>
  <si>
    <t>イリョウホウジンイジンカイタケダソウゴウビョウイン</t>
  </si>
  <si>
    <t>医療法人徳洲会　宇治徳洲会病院</t>
  </si>
  <si>
    <t>611-0041</t>
  </si>
  <si>
    <t>イリョウホウジントクシュウカイウジトクシュウカイビョウイン</t>
  </si>
  <si>
    <t>日本赤十字社　和歌山医療センター</t>
  </si>
  <si>
    <t>ニホンセキジュウジシャワカヤマイリョウセンター</t>
  </si>
  <si>
    <t>京都府立医科大学乳腺専門研修カリキュラム</t>
    <phoneticPr fontId="2"/>
  </si>
  <si>
    <t>京都府立医科大学附属病院</t>
  </si>
  <si>
    <t>602-8566</t>
  </si>
  <si>
    <t>キョウトフコウリツダイガクホウジンキョウトフリツイカダイガクフゾクビョウイン</t>
  </si>
  <si>
    <t>医療法人社団石鎚会　京都田辺中央病院</t>
  </si>
  <si>
    <t>610-0334</t>
  </si>
  <si>
    <t>イリョウホウジンシャダンセキテツカイキョウトタナベチュウオウビョウイン</t>
  </si>
  <si>
    <t>京都第一赤十字病院</t>
  </si>
  <si>
    <t>605-0981</t>
  </si>
  <si>
    <t>キョウトダイイチセキジュウジビョウイン</t>
  </si>
  <si>
    <t>京都第二赤十字病院</t>
  </si>
  <si>
    <t>602-8026</t>
  </si>
  <si>
    <t>キョウトダイニセキジュウジビョウイン</t>
  </si>
  <si>
    <t>京都山城総合医療センター</t>
  </si>
  <si>
    <t>619-0214</t>
  </si>
  <si>
    <t>コクミンケンコウホケンヤマシロビョウインクミアイキョウトヤマシロソウゴウイリョウセンター</t>
  </si>
  <si>
    <t>市立福知山市民病院</t>
  </si>
  <si>
    <t>620-8505</t>
  </si>
  <si>
    <t>シリツフクチヤマシミンビョウイン</t>
  </si>
  <si>
    <t>市立奈良病院</t>
  </si>
  <si>
    <t>630-8305</t>
  </si>
  <si>
    <t>ナラシリツナラビョウイン</t>
  </si>
  <si>
    <t>亀岡市立病院</t>
  </si>
  <si>
    <t>621-8585</t>
  </si>
  <si>
    <t>イリョウホウジンカメオカシリツビョウイン</t>
  </si>
  <si>
    <t>社会福祉法人恩賜財団京都府済生会京都済生会病院</t>
  </si>
  <si>
    <t>キョウトサイセイカイビョウイン</t>
  </si>
  <si>
    <t>社会福祉法人恩賜財団　済生会滋賀県病院</t>
  </si>
  <si>
    <t>520-3046</t>
  </si>
  <si>
    <t>シャカイフクシホウジンオンシザイダンサイセイカイシガケンビョウイン</t>
  </si>
  <si>
    <t>近江八幡市立総合医療センター</t>
  </si>
  <si>
    <t>523-0082</t>
  </si>
  <si>
    <t>オウミハチマンシリツソウゴウイリョウセンター</t>
  </si>
  <si>
    <t>パナソニック健康保険組合　松下記念病院</t>
  </si>
  <si>
    <t>570-8540</t>
  </si>
  <si>
    <t>パナソニックケンコウホケンクミアイマツシタキネンビョウイン</t>
  </si>
  <si>
    <t>京都岡本記念病院</t>
  </si>
  <si>
    <t>613-0034</t>
  </si>
  <si>
    <t>シャカイイリョウホウジンザイダンオカモトビョウインキョウトオカモトキネンビョウイン</t>
  </si>
  <si>
    <t>医療法人社団洛和会　洛和会音羽病院</t>
  </si>
  <si>
    <t>607-8062</t>
  </si>
  <si>
    <t>イリョウホウジンシャダンラクワカイオトワビョウイン</t>
  </si>
  <si>
    <t>医療法人虹樹会　おおえ乳腺クリニック</t>
  </si>
  <si>
    <t>624-0906</t>
  </si>
  <si>
    <t>イリョウホウジンコウジュカイオオエニュウセンクリニック</t>
  </si>
  <si>
    <t>京都第一赤十字病院乳腺専門研修カリキュラム</t>
    <phoneticPr fontId="2"/>
  </si>
  <si>
    <t>滋賀医科大学医学部附属病院</t>
  </si>
  <si>
    <t>520-2192</t>
  </si>
  <si>
    <t>コクリツダイガクホウジンシガイカダイガクシガイカダイガクイガクブフゾクビョウイン</t>
  </si>
  <si>
    <t>長浜赤十字病院</t>
  </si>
  <si>
    <t>ニホンセキジュウジシャナガハマセキジュウジビョウイン</t>
  </si>
  <si>
    <t>仁尾外科クリニック</t>
  </si>
  <si>
    <t>604-8382</t>
  </si>
  <si>
    <t>イリョウホウジンキスイカイニュウセンゲカニオクリニック</t>
  </si>
  <si>
    <t>奈良県立医科大学附属病院</t>
  </si>
  <si>
    <t>コウリツダイガクホウジン ナラケンリツイカダイガクフゾクビョウイン</t>
  </si>
  <si>
    <t>和歌山県立医科大学附属病院</t>
  </si>
  <si>
    <t>コウリツダイガクホウジンワカヤマケンリツイカダイガクワカヤマケンリツイカダイガクフゾクビョウイン</t>
  </si>
  <si>
    <t>市立岸和田市民病院</t>
  </si>
  <si>
    <t>シリツキシワダシミンビョウイン</t>
  </si>
  <si>
    <t>白浜はまゆう病院</t>
  </si>
  <si>
    <t>649-2211</t>
  </si>
  <si>
    <t>コウエキザイダンホウジンシラハマイリョウフクシザイダンシラハマハマユウビョウイン</t>
  </si>
  <si>
    <t>医療法人南労会　紀和病院</t>
  </si>
  <si>
    <t>648-0085</t>
  </si>
  <si>
    <t>イリョウホウジンナンロウカイキワビョウイン</t>
  </si>
  <si>
    <t>独立行政法人労働者健康安全機構　和歌山労災病院</t>
  </si>
  <si>
    <t>640-8505</t>
  </si>
  <si>
    <t>ドクリツギョウセイホウジンロウドウシャケンコウアンゼンキコウワカヤマロウサイビョウイン</t>
  </si>
  <si>
    <t>兵庫県</t>
    <phoneticPr fontId="2"/>
  </si>
  <si>
    <t>ガッコウホウジンヒョウゴイカダイガクヒョウゴイカダイガクビョウイン</t>
  </si>
  <si>
    <t>イリョウホウジンシャダンスミレカイイカワダニビョウイン</t>
  </si>
  <si>
    <t>八尾市立病院</t>
  </si>
  <si>
    <t>581-0069</t>
  </si>
  <si>
    <t>ヤオシリツビョウイン</t>
  </si>
  <si>
    <t>地方独立行政法人大阪府立病院機構　大阪国際がんセンター</t>
  </si>
  <si>
    <t>541-8567</t>
  </si>
  <si>
    <t>チホウドクリツギョウセイホウジンオオサカフリツビョウインキコウオオサカコクサイガンセンター</t>
  </si>
  <si>
    <t>医療法人英仁会　大阪ブレストクリニック</t>
  </si>
  <si>
    <t>553-0007</t>
  </si>
  <si>
    <t>イリョウホウジンエイジンカイオオサカブレストクリニック</t>
  </si>
  <si>
    <t>兵庫県立　西宮病院</t>
  </si>
  <si>
    <t>662-0918</t>
  </si>
  <si>
    <t>ヒョウゴケンリツニシノミヤビョウイン</t>
  </si>
  <si>
    <t>独立行政法人労働者健康安全機構関西労災病院</t>
  </si>
  <si>
    <t>ドクリツギョウセイホウジンロウドウシャケンコウアンゼンキコウカンサイロウサイビョウイン</t>
  </si>
  <si>
    <t>公立学校共済組合近畿中央病院</t>
  </si>
  <si>
    <t>コウリツガッコウキョウサイクミアイキンキチュウオウビョウイン</t>
  </si>
  <si>
    <t>宝塚市立病院</t>
  </si>
  <si>
    <t>665-0827</t>
  </si>
  <si>
    <t>タカラヅカシリツビョウイン</t>
  </si>
  <si>
    <t>ヒョウゴケンリツガンセンター</t>
  </si>
  <si>
    <t>神戸大学医学部附属病院</t>
  </si>
  <si>
    <t>650-0017</t>
  </si>
  <si>
    <t>コクリツダイガクホウジンコウベダイガクコウベダイガクイガクブフゾクビョウイン</t>
  </si>
  <si>
    <t>神戸大学医学部附属病院国際がん医療・研究センター</t>
  </si>
  <si>
    <t>650-0047</t>
  </si>
  <si>
    <t>コウベダイガクイガクブフゾクビョウインコクサイガンイリョウケンキュウセンター</t>
  </si>
  <si>
    <t>キタハリマソウゴウイリョウセンター</t>
  </si>
  <si>
    <t>チホウドクリツギョウセイホウジンコウベシミンビョウインキコウコウベシリツニシコウベイリョウセンター</t>
  </si>
  <si>
    <t>公益財団法人　甲南会　甲南医療センター</t>
  </si>
  <si>
    <t>658-0064</t>
  </si>
  <si>
    <t>コウエキザイダンホウジンコウナンカイコウナンイリョウセンター</t>
  </si>
  <si>
    <t>加古川中央市民病院</t>
  </si>
  <si>
    <t>675-8611</t>
  </si>
  <si>
    <t>チホウドクリツギョウセイホウジンカコガワシミンビョウインキコウカコガワチュウオウシミンビョウイン</t>
  </si>
  <si>
    <t>兵庫県立加古川医療センター</t>
  </si>
  <si>
    <t>675-8555</t>
  </si>
  <si>
    <t>ヒョウゴケンリツカコガワイリョウセンター</t>
  </si>
  <si>
    <t>シュウキョウホウジンザイニホンミナミプレスビテリアンミッションヨドガワキリストキョウビョウイン</t>
  </si>
  <si>
    <t>兵庫県立はりま姫路総合医療センター</t>
  </si>
  <si>
    <t>ヒョウゴケンリツハリマヒメジソウゴウイリョウセンター</t>
  </si>
  <si>
    <t>社会医療法人愛仁会　高槻病院</t>
  </si>
  <si>
    <t>569-1192</t>
  </si>
  <si>
    <t>シャカイイリョウホウジンアイジンカイタカツキビョウイン</t>
  </si>
  <si>
    <t>兵庫京大乳腺専門研修カリキュラム</t>
    <phoneticPr fontId="2"/>
  </si>
  <si>
    <t>神鋼記念病院</t>
  </si>
  <si>
    <t>651-0072</t>
  </si>
  <si>
    <t>シャカイイリョウホウジンシンコウキネンカイシンコウキネンビョウイン</t>
  </si>
  <si>
    <t>チホウドクリツギョウセイホウジンコウベシミンビョウインキコウコウベシリツイリョウセンターチュウオウシミンビョウイン</t>
  </si>
  <si>
    <t>兵庫県立尼崎総合医療センター</t>
  </si>
  <si>
    <t>660-8550</t>
  </si>
  <si>
    <t>ヒョウゴケンリツアマガサキソウゴウイリョウセンター</t>
  </si>
  <si>
    <t>神戸市立西神戸医療センター</t>
  </si>
  <si>
    <t>651-2273</t>
  </si>
  <si>
    <t>独立行政法人国立病院機構姫路医療センター</t>
  </si>
  <si>
    <t>ドクリツギョウセイホウジンコクリツビョウインキコウヒメジイリョウセンター</t>
  </si>
  <si>
    <t>公立豊岡病院組合立豊岡病院</t>
  </si>
  <si>
    <t>668-8501</t>
  </si>
  <si>
    <t>コウリツトヨオカビョウインクミアイリツトヨオカビョウイン</t>
  </si>
  <si>
    <t>神戸市立医療センター西市民病院</t>
  </si>
  <si>
    <t>653-0013</t>
  </si>
  <si>
    <t>チホウドクリツギョウセイホウジンコウベシミンビョウインキコウコウベシリツイリョウセンターニシシミンビョウイン</t>
  </si>
  <si>
    <t>大阪大学医学部附属病院</t>
  </si>
  <si>
    <t>565-0871</t>
  </si>
  <si>
    <t>コクリツダイガクホウジンオオサカダイガクオオサカダイガクイガクブフゾクビョウイン</t>
  </si>
  <si>
    <t>関西医科大学附属病院</t>
  </si>
  <si>
    <t>573-1191</t>
  </si>
  <si>
    <t>ガッコウホウジンカンサイイカダイガクフゾクビョウイン</t>
  </si>
  <si>
    <t>大阪医科薬科大学病院</t>
  </si>
  <si>
    <t>ガッコウホウジンオオサカイカヤッカダイガクフゾクビョウイン</t>
  </si>
  <si>
    <t>高槻赤十字病院</t>
  </si>
  <si>
    <t>569-1096</t>
  </si>
  <si>
    <t>ニホンセキジュウジシャタカツキセキジュウジビョウイン</t>
  </si>
  <si>
    <t>市立ひらかた病院</t>
  </si>
  <si>
    <t>573-1013</t>
  </si>
  <si>
    <t>シリツヒラカタビョウイン</t>
  </si>
  <si>
    <t>独立行政法人国立病院機構　大阪南医療センター</t>
  </si>
  <si>
    <t>ドクリツギョウセイホウジンコクリツビョウインキコウオオサカミナミイリョウセンター</t>
  </si>
  <si>
    <t>医療法人春秋会　城山病院</t>
  </si>
  <si>
    <t>583-0872</t>
  </si>
  <si>
    <t>イリョウホウジンシュンジュウカイシロヤマビョウイン</t>
  </si>
  <si>
    <t>関西医科大学香里病院</t>
  </si>
  <si>
    <t>572-8551</t>
  </si>
  <si>
    <t>ガッコウホウジンカンサイイカダイガクコオリビョウイン</t>
  </si>
  <si>
    <t>関西医科大学総合医療センター</t>
  </si>
  <si>
    <t>カンサイイカダイガクソウゴウイリョウセンター</t>
  </si>
  <si>
    <t>大阪赤十字病院</t>
  </si>
  <si>
    <t>543-8555</t>
  </si>
  <si>
    <t>ニホンセキジュウジシャオオサカセキジュウジビョウイン</t>
  </si>
  <si>
    <t>大阪市立総合医療センター</t>
  </si>
  <si>
    <t>534-0021</t>
  </si>
  <si>
    <t>チホウドクリツギョウセイホウジンオオサカシミンビョウインキコウオオサカシリツソウゴウイリョウセンター</t>
  </si>
  <si>
    <t>大阪公立大学医学部附属病院</t>
  </si>
  <si>
    <t>545-8586</t>
  </si>
  <si>
    <t>コウリツダイガクホウジンオオサカオオサカコウリツダイガクイガクブフゾクビョウイン</t>
  </si>
  <si>
    <t>ベルランド総合病院</t>
  </si>
  <si>
    <t>599-8247</t>
  </si>
  <si>
    <t>シャカイイリョウセイチョウカイベルランドソウゴウビョウイン</t>
  </si>
  <si>
    <t>一般財団法人　住友病院</t>
  </si>
  <si>
    <t>530-0005</t>
  </si>
  <si>
    <t>イッパンザイダンホウジンスミトモビョウイン</t>
  </si>
  <si>
    <t>和泉市立総合医療センター</t>
  </si>
  <si>
    <t>594-0073</t>
  </si>
  <si>
    <t>イリョウホウジントクシュウカイイズミシリツソウゴウイリョウセンター</t>
  </si>
  <si>
    <t>医療法人藤井会　石切生喜病院</t>
  </si>
  <si>
    <t>579-8026</t>
  </si>
  <si>
    <t>イリョウホウジンフジイカイイシキリセイキビョウイン</t>
  </si>
  <si>
    <t>社会医療法人景岳会　南大阪病院</t>
  </si>
  <si>
    <t>559-0012</t>
  </si>
  <si>
    <t>シャカイイリョウホウジンケイガクカイミナミオオサカビョウイン</t>
  </si>
  <si>
    <t>宗教法人　在日本南プレスビテリアンミッション　淀川キリスト教病院</t>
  </si>
  <si>
    <t>533-0024</t>
  </si>
  <si>
    <t>公益財団法人田附興風会　医学研究所北野病院</t>
  </si>
  <si>
    <t>530-8480</t>
  </si>
  <si>
    <t>コウエキザイダンホウジンタヅケコウフカイイガクケンキュウショオオサカキタノビョウイン</t>
  </si>
  <si>
    <t>社会福祉法人恩賜財団　大阪府済生会野江病院</t>
  </si>
  <si>
    <t>536-0001</t>
  </si>
  <si>
    <t>シャカイフクシホウジンオンシザイダンサイセイカイオオサカフサイセイカイノエビョウイン</t>
  </si>
  <si>
    <t>大阪大学乳腺専門研修カリキュラム</t>
    <phoneticPr fontId="2"/>
  </si>
  <si>
    <t>独立行政法人地域医療機能推進機構　大阪病院</t>
  </si>
  <si>
    <t>553-0003</t>
  </si>
  <si>
    <t>ドクリツギョウセイホウジンチイキイリョウキノウスイシンキコウオオサカビョウイン</t>
  </si>
  <si>
    <t>りんくう総合医療センター</t>
  </si>
  <si>
    <t>チホウドクリツギョウセイホウジンリンクウソウゴウイリョウセンター</t>
  </si>
  <si>
    <t>独立行政法人国立病院機構　大阪医療センター</t>
  </si>
  <si>
    <t>540-0006</t>
  </si>
  <si>
    <t>ドクリツギョウセイホウジンコクリツビョウインキコウオオサカイリョウセンター</t>
  </si>
  <si>
    <t>市立伊丹病院</t>
  </si>
  <si>
    <t>664-8540</t>
  </si>
  <si>
    <t>シリツイタミビョウイン</t>
  </si>
  <si>
    <t>市立貝塚病院</t>
  </si>
  <si>
    <t>597-0015</t>
  </si>
  <si>
    <t>シリツカイヅカビョウイン</t>
  </si>
  <si>
    <t>市立吹田市民病院</t>
  </si>
  <si>
    <t>564-8567</t>
  </si>
  <si>
    <t>チホウドクリツギョウセイホウジンシリツスイタシミンビョウイン</t>
  </si>
  <si>
    <t>川西市立総合医療センター</t>
  </si>
  <si>
    <t>666-0017</t>
  </si>
  <si>
    <t>イリョウホウジンキョウワカイカワニシシリツソウゴウイリョウセンター</t>
  </si>
  <si>
    <t>地方独立行政法人　市立東大阪医療センター</t>
  </si>
  <si>
    <t>578-8588</t>
  </si>
  <si>
    <t>チホウドクリツギョウセイホウジンシリツヒガシオオサカイリョウセンター</t>
  </si>
  <si>
    <t>市立豊中病院</t>
  </si>
  <si>
    <t>560-8565</t>
  </si>
  <si>
    <t>トヨナカシリツトヨナカビョウイン</t>
  </si>
  <si>
    <t>シャカイイリョウホウジンダイドウカイモリノミヤビョウイン</t>
  </si>
  <si>
    <t>多根総合病院</t>
  </si>
  <si>
    <t>550-0025</t>
  </si>
  <si>
    <t>シャカイイリョウホウジンキツコウカイタネソウゴウビョウイン</t>
  </si>
  <si>
    <t>チホウドクリツギョウセイホウジンオオサカフリツビョウインキコウオオサカキュウセイキ・ソウゴウイリョウセンター</t>
  </si>
  <si>
    <t>社会医療法人大阪国際メディカル＆サイエンスセンター　大阪警察病院</t>
  </si>
  <si>
    <t>543-0035</t>
  </si>
  <si>
    <t>シャカイイリョウホウジンケイワカイオオサカケイサツビョウイン</t>
  </si>
  <si>
    <t>社会福祉法人恩賜財団済生会支部　大阪府済生会千里病院</t>
  </si>
  <si>
    <t>565-0862</t>
  </si>
  <si>
    <t>シャカイフクシホウジンオンシザイダンサイセイカイシブオオサカフサイセイカイセンリビョウイン</t>
  </si>
  <si>
    <t>独立行政法人労働者健康安全機構　大阪労災病院</t>
  </si>
  <si>
    <t>591-8025</t>
  </si>
  <si>
    <t>ドクリツギョウセイホウジンロウドウシャケンコウアンゼンキコウオオサカロウサイビョウイン</t>
  </si>
  <si>
    <t>ミノオシリツビョウイン</t>
  </si>
  <si>
    <t>市立池田病院</t>
  </si>
  <si>
    <t>シリツイケダビョウイン</t>
  </si>
  <si>
    <t>地方独立行政法人　大阪府立病院機構　大阪はびきの医療センター</t>
  </si>
  <si>
    <t>583-8588</t>
  </si>
  <si>
    <t>チホウドクリツギョウセイホウジンオオサカフリツビョウインキコウオオサカハビキノイリョウセンター</t>
  </si>
  <si>
    <t>関西メディカル病院</t>
  </si>
  <si>
    <t>560-0083</t>
  </si>
  <si>
    <t>シャカイイリョウホウジンジュンコウカイカンサイメディカルビョウイン</t>
  </si>
  <si>
    <t>医療法人啓明会　相原病院</t>
  </si>
  <si>
    <t>562-0004</t>
  </si>
  <si>
    <t>イリョウホウジンザイダンメイリカイアイハラビョウイン</t>
  </si>
  <si>
    <t>近畿大学医学部乳腺専門研修カリキュラム</t>
    <phoneticPr fontId="2"/>
  </si>
  <si>
    <t>近畿大学病院</t>
  </si>
  <si>
    <t>589-8511</t>
  </si>
  <si>
    <t>ガッコウホウジンキンキダイガクキンキダイガクビョウイン</t>
  </si>
  <si>
    <t>近畿大学奈良病院</t>
  </si>
  <si>
    <t>630-0293</t>
  </si>
  <si>
    <t>ガッコウホウジンキンキダイガクナラビョウイン</t>
  </si>
  <si>
    <t>岡山大学広域乳腺専門研修カリキュラム</t>
    <phoneticPr fontId="2"/>
  </si>
  <si>
    <t>岡山大学病院</t>
  </si>
  <si>
    <t>700-8558</t>
  </si>
  <si>
    <t>コクリツダイガクホウジンオカヤマダイガクオカヤマダイガクビョウイン</t>
  </si>
  <si>
    <t>おおもと病院</t>
  </si>
  <si>
    <t>700-0924</t>
  </si>
  <si>
    <t>イリョウホウジンテンセイカイオオモトビョウイン</t>
  </si>
  <si>
    <t>三豊総合病院</t>
  </si>
  <si>
    <t>769-1695</t>
  </si>
  <si>
    <t>ミトヨソウゴウビョウインキギョウダンミトヨソウゴウビョウイン</t>
  </si>
  <si>
    <t>岡山済生会総合病院</t>
  </si>
  <si>
    <t>700-8511</t>
  </si>
  <si>
    <t>シャカイフクシホウジンオンシザイダンサイセイカイオカヤマサイセイカイソウゴウビョウイン</t>
  </si>
  <si>
    <t>独立行政法人国立病院機構　岡山医療センター</t>
  </si>
  <si>
    <t>701-1192</t>
  </si>
  <si>
    <t>ドクリツギョウセイホウジンコクリツビョウインキコウオカヤマイリョウセンター</t>
  </si>
  <si>
    <t>岡山赤十字病院</t>
  </si>
  <si>
    <t>700-8607</t>
  </si>
  <si>
    <t>ニホンセキジュウジシャオカヤマセキジュウジビョウイン</t>
  </si>
  <si>
    <t>社会医療法人鴻仁会　岡山中央病院</t>
  </si>
  <si>
    <t>700-0017</t>
  </si>
  <si>
    <t xml:space="preserve"> シャカイイリョウホウジンコウジンカイオカヤマチュウオウビョウイン</t>
  </si>
  <si>
    <t>ニホンセキジュウジシャヒメジセキジュウジビョウイン</t>
  </si>
  <si>
    <t>姫路聖マリア病院</t>
  </si>
  <si>
    <t>670-0801</t>
  </si>
  <si>
    <t>シャカイイリョウホウジンザイダンセイフランシスコカイヒメジセイマリアビョウイン</t>
  </si>
  <si>
    <t>香川県立中央病院</t>
  </si>
  <si>
    <t>760-8557</t>
  </si>
  <si>
    <t>独立行政法人　労働者健康安全機構　香川労災病院</t>
  </si>
  <si>
    <t>ドクリツギョウセイホウジンロウドウシャケンコウアンゼンキコウカガワロウサイビョウイン</t>
  </si>
  <si>
    <t>公立学校共済組合　中国中央病院</t>
  </si>
  <si>
    <t>720-0001</t>
  </si>
  <si>
    <t>コウリツガッコウキョウサイクミアイチュウゴクチュウオウビョウイン</t>
  </si>
  <si>
    <t>松江赤十字病院</t>
  </si>
  <si>
    <t>690-8506</t>
  </si>
  <si>
    <t>ニホンセキジュウジシャマツエセキジュウジビョウイン</t>
  </si>
  <si>
    <t>独立行政法人国立病院機構　福山医療センター</t>
  </si>
  <si>
    <t>720-8520</t>
  </si>
  <si>
    <t>ドクリツギョウセイホウジンコクリツビョウインキコウフクヤマイリョウセンター</t>
  </si>
  <si>
    <t>独立行政法人国立病院機構四国がんセンター</t>
  </si>
  <si>
    <t>791-0280</t>
  </si>
  <si>
    <t>ドクリツギョウセイホウジンコクリツビョウインキコウシコクガンセンター</t>
  </si>
  <si>
    <t>地方独立行政法人広島市立病院機構広島市立広島市民病院</t>
  </si>
  <si>
    <t>730-8518</t>
  </si>
  <si>
    <t>チホウドクリツギョウセイホウジンヒロシマシリツビョウインキコウヒロシマシリツヒロシマシミンビョウイン</t>
  </si>
  <si>
    <t>福山市民病院</t>
  </si>
  <si>
    <t>721-8511</t>
  </si>
  <si>
    <t>フクヤマシミンビョウイン</t>
  </si>
  <si>
    <t>ドクリツギョウセイホウジンコクリツビョウインキコウイワクニイリョウセンター</t>
  </si>
  <si>
    <t>川崎医科大学附属病院乳腺専門研修カリキュラム</t>
    <phoneticPr fontId="2"/>
  </si>
  <si>
    <t>川崎医科大学附属病院</t>
  </si>
  <si>
    <t>701-0192</t>
  </si>
  <si>
    <t>ガッコウホウジンカワサキガクエンカワサキイカダイガクフゾクビョウイン</t>
  </si>
  <si>
    <t>広島大学病院</t>
  </si>
  <si>
    <t>734-8551</t>
  </si>
  <si>
    <t>コクリツダイガクホウジンヒロシマダイガクヒロシマダイガクビョウイン</t>
  </si>
  <si>
    <t>独立行政法人国立病院機構　呉医療センター</t>
  </si>
  <si>
    <t>737-0023</t>
  </si>
  <si>
    <t>ドクリツギョウセイホウジンコクリツビョウインキコウクレイリョウセンター・チュウゴクガンセンター</t>
  </si>
  <si>
    <t>広島県厚生農業協同組合連合会　広島総合病院</t>
  </si>
  <si>
    <t>738-8503</t>
  </si>
  <si>
    <t>ヒロシマケンコウセイノウギョウキョウドウクミアイレンゴウカイヒロシマソウゴウビョウイン</t>
  </si>
  <si>
    <t>独立行政法人国立病院機構　東広島医療センター</t>
  </si>
  <si>
    <t>739-0041</t>
  </si>
  <si>
    <t>ドクリツギョウセイホウジンコクリツビョウインキコウヒガシヒロシマイリョウセンター</t>
  </si>
  <si>
    <t>地方独立行政法人広島市立病院機構　広島市立北部医療センター安佐市民病院</t>
  </si>
  <si>
    <t>731-0293</t>
  </si>
  <si>
    <t>ヒロシマシリツホクブイリョウセンターアサシミンビョウイン</t>
  </si>
  <si>
    <t>広島県厚生農業協同組合連合会　尾道総合病院</t>
  </si>
  <si>
    <t>722-8508</t>
  </si>
  <si>
    <t>ヒロシマケンコウセイノウギョウキョウドウクミアイレンゴウカイオノミチソウゴウビョウイン</t>
  </si>
  <si>
    <t>市立三次中央病院</t>
  </si>
  <si>
    <t>728-8502</t>
  </si>
  <si>
    <t>ミヨシシリツシリツミヨシチュウオウビョウイン</t>
  </si>
  <si>
    <t>独立行政法人地域医療機能推進機構　徳山中央病院</t>
  </si>
  <si>
    <t>745-8522</t>
  </si>
  <si>
    <t>ドクリツギョウセイホウジンチイキイリョウキノウスイシンキコウトクヤマチュウオウビョウイン</t>
  </si>
  <si>
    <t>山口大学医学部附属病院</t>
  </si>
  <si>
    <t>755-8505</t>
  </si>
  <si>
    <t>コクリツダイガクホウジンヤマグチダイガクヤマグチダイガクイガクブフゾクビョウイン</t>
  </si>
  <si>
    <t>独立行政法人国立病院機構　関門医療センター</t>
  </si>
  <si>
    <t>752-8510</t>
  </si>
  <si>
    <t>ドクリツギョウセイホウジンコクリツビョウインキコウカンモンイリョウセンター</t>
  </si>
  <si>
    <t>山口県立総合医療センター</t>
  </si>
  <si>
    <t>747-8511</t>
  </si>
  <si>
    <t>チホウドクリツギョウセイホウジンヤマグチケンリツビョウインキコウヤマグチケンリツソウゴウイリョウセンター</t>
  </si>
  <si>
    <t>山口県厚生農業協同組合連合会　周東総合病院</t>
  </si>
  <si>
    <t>742-0032</t>
  </si>
  <si>
    <t>ヤマグチケンコウセイノウギョウキョウドウクミアイレンゴウカイシュウトウソウゴウビョウイン</t>
  </si>
  <si>
    <t>独立行政法人労働者健康安全機構　山口労災病院</t>
  </si>
  <si>
    <t>756-0095</t>
  </si>
  <si>
    <t>ドクリツギョウセイホウジンロウドウシャケンコウアンゼンキコウヤマグチロウサイビョウイン</t>
  </si>
  <si>
    <t>島根大学医学部附属病院</t>
  </si>
  <si>
    <t>コクリツダイガクホウジンシマネダイガクシマネダイガクイガクブフゾクビョウイン</t>
  </si>
  <si>
    <t>松江市立病院</t>
  </si>
  <si>
    <t>690-8509</t>
  </si>
  <si>
    <t>マツエシリツビョウイン</t>
  </si>
  <si>
    <t>鳥取大学医学部附属病院</t>
  </si>
  <si>
    <t>683-8504</t>
  </si>
  <si>
    <t>コクリツダイガクホウジントットリダイガクイガクブフゾクビョウイン</t>
  </si>
  <si>
    <t>鳥取県立厚生病院</t>
  </si>
  <si>
    <t>682-0804</t>
  </si>
  <si>
    <t>トットリケンリツコウセイビョウイン</t>
  </si>
  <si>
    <t>香川大学医学部附属病院</t>
  </si>
  <si>
    <t>761-0793</t>
  </si>
  <si>
    <t>コクリツダイガクホウジンカガワダイガクカガワダイガクイガクブフゾクビョウイン</t>
  </si>
  <si>
    <t>高松赤十字病院</t>
  </si>
  <si>
    <t>760-0017</t>
  </si>
  <si>
    <t>ニホンセキジュウジシャタカマツセキジュウジビョウイン</t>
  </si>
  <si>
    <t>徳島市民病院</t>
  </si>
  <si>
    <t>770-0812</t>
  </si>
  <si>
    <t>トクシマシリツトクシマシミンビョウイン</t>
  </si>
  <si>
    <t>徳島大学病院</t>
  </si>
  <si>
    <t>770-8503</t>
  </si>
  <si>
    <t>コクリツダイガクホウジントクシマダイガクトクシマダイガクビョウイン</t>
  </si>
  <si>
    <t>徳島赤十字病院</t>
  </si>
  <si>
    <t>773-8502</t>
  </si>
  <si>
    <t>ニホンセキジュウジシャトクシマセキジュウジビョウイン</t>
  </si>
  <si>
    <t>田岡病院</t>
  </si>
  <si>
    <t>770-0941</t>
  </si>
  <si>
    <t>イリョウホウジンイザンカイタオカビョウイン</t>
  </si>
  <si>
    <t>コクリツダイガクホウジンコウチダイガクイガクブフゾクビョウイン</t>
  </si>
  <si>
    <t>独立行政法人国立病院機構高知病院</t>
  </si>
  <si>
    <t>ドクリツギョウセイホウジンコクリツビョウインキコウコウチビョウイン</t>
  </si>
  <si>
    <t>社会医療法人　仁生会　細木病院</t>
  </si>
  <si>
    <t>780-8535</t>
  </si>
  <si>
    <t>シャカイイリョウホウジンジンセイカイホソギビョウイン</t>
  </si>
  <si>
    <t>高知赤十字病院</t>
  </si>
  <si>
    <t>780-8562</t>
  </si>
  <si>
    <t>ニホンセキジュウジシャコウチセキジュウジビョウイン</t>
  </si>
  <si>
    <t>愛媛大学乳腺専門研修カリキュラム</t>
    <phoneticPr fontId="2"/>
  </si>
  <si>
    <t>愛媛大学医学部附属病院</t>
  </si>
  <si>
    <t>791-0295</t>
  </si>
  <si>
    <t>コクリツダイガクホウジンエヒメダイガクエヒメダイガクイガクブフゾクビョウイン</t>
  </si>
  <si>
    <t>愛媛県立中央病院</t>
  </si>
  <si>
    <t>790-0024</t>
  </si>
  <si>
    <t>エヒメケンリツチュウオウビョウイン</t>
  </si>
  <si>
    <t>市立宇和島病院</t>
  </si>
  <si>
    <t>ウワジマシリツウワジマビョウイン</t>
  </si>
  <si>
    <t>松山赤十字病院</t>
  </si>
  <si>
    <t>790-8524</t>
  </si>
  <si>
    <t>ニホンセキジュウジシャマツヤマセキジュウジビョウイン</t>
  </si>
  <si>
    <t>九州</t>
  </si>
  <si>
    <t>福岡大学病院</t>
  </si>
  <si>
    <t>814-0180</t>
  </si>
  <si>
    <t>ガッコウホウジンフクオカダイガクフクオカダイガクビョウイン</t>
  </si>
  <si>
    <t>糸島医師会病院</t>
  </si>
  <si>
    <t>819-1112</t>
  </si>
  <si>
    <t>イッパンシャダンホウジンイトシマイシカイイトシマイシカイビョウイン</t>
  </si>
  <si>
    <t>社会医療法人財団　白十字会　白十字病院</t>
  </si>
  <si>
    <t>シャカイイリョウホウジンザイダンハクジュウジカイハクジュウジビョウイン</t>
  </si>
  <si>
    <t>北九州市立医療センター</t>
  </si>
  <si>
    <t>802-0077</t>
  </si>
  <si>
    <t>チホウドクリツギョウセイホウジンキタキュウシュウシリツビョウインキコウキタキュウシュウシリツイリョウセンター</t>
  </si>
  <si>
    <t>久留米大学病院</t>
  </si>
  <si>
    <t>830-0011</t>
  </si>
  <si>
    <t>ガッコウホウジンクルメダイガククルメダイガクビョウイン</t>
  </si>
  <si>
    <t>独立行政法人国立病院機構　九州医療センター</t>
  </si>
  <si>
    <t>ドクリツギョウセイホウジンコクリツビョウインキコウキュウシュウイリョウセンター</t>
  </si>
  <si>
    <t>独立行政法人地域医療機能推進機構　久留米総合病院</t>
  </si>
  <si>
    <t>830-0013</t>
  </si>
  <si>
    <t>ドクリツギョウセイホウジンチイキイリョウキノウスイシンキコウクルメソウゴウビョウイン</t>
  </si>
  <si>
    <t>福岡県</t>
    <phoneticPr fontId="2"/>
  </si>
  <si>
    <t>イッパンシャダンホウジンアサクライシカイアサクライシカイビョウイン</t>
  </si>
  <si>
    <t>社会保険田川病院</t>
  </si>
  <si>
    <t>イッパンシャダンホウジンフクオカケンシャカイホケンイリョウキョウカイシャカイホケンタガワビョウイン</t>
  </si>
  <si>
    <t>聖マリア病院</t>
  </si>
  <si>
    <t>シャカイイリョウホウジンユキノセイボカイセイマリアビョウイン</t>
  </si>
  <si>
    <t>朝倉医師会病院</t>
  </si>
  <si>
    <t>838-0069</t>
  </si>
  <si>
    <t>独立行政法人国立病院機構　九州がんセンター</t>
  </si>
  <si>
    <t>ドクリツギョウセイホウジンコクリツビョウインキコウキュウシュウガンセンター</t>
  </si>
  <si>
    <t>大分県立病院</t>
  </si>
  <si>
    <t>870-8511</t>
  </si>
  <si>
    <t>オオイタケンリツビョウイン</t>
  </si>
  <si>
    <t>飯塚病院</t>
  </si>
  <si>
    <t>820-8505</t>
  </si>
  <si>
    <t>カブシキガイシャアソウイイヅカビョウイン</t>
  </si>
  <si>
    <t>産業医科大学病院</t>
  </si>
  <si>
    <t>ガッコウホウジンサンギョウイカダイガクサンギョウイカダイガクビョウイン</t>
  </si>
  <si>
    <t>北九州総合病院</t>
  </si>
  <si>
    <t>802-8517</t>
  </si>
  <si>
    <t>シャカイイリョウホウジンキタキュウシュウビョウインキタキュウシュウソウゴウビョウイン</t>
  </si>
  <si>
    <t>九州大学病院乳腺専門研修カリキュラム</t>
    <phoneticPr fontId="2"/>
  </si>
  <si>
    <t>九州大学病院</t>
  </si>
  <si>
    <t>コクリツダイガクホウジンキュウシュウダイガクキュウシュウダイガクビョウイン</t>
  </si>
  <si>
    <t>国家公務員共済組合連合会　浜の町病院</t>
  </si>
  <si>
    <t>810-8539</t>
  </si>
  <si>
    <t>コッカコウムインキョウサイクミアイレンゴウカイハマノマチビョウイン</t>
  </si>
  <si>
    <t>イリョウホウジンシャダンコウジンカイヒロセビョウイン</t>
  </si>
  <si>
    <t>県立宮崎病院</t>
  </si>
  <si>
    <t>ミヤザキケンリツミヤザキビョウイン</t>
  </si>
  <si>
    <t>イリョウホウジンハラサンシンビョウイン</t>
  </si>
  <si>
    <t>唐津赤十字病院</t>
  </si>
  <si>
    <t>847-8588</t>
  </si>
  <si>
    <t>ニホンセキジュウジシャカラツセキジュウジビョウイン</t>
  </si>
  <si>
    <t>祐愛会　織田病院</t>
  </si>
  <si>
    <t>シャカイフクシホウジンユウアイカイオダビョウイン</t>
  </si>
  <si>
    <t>独立行政法人　地域医療機能推進機構　九州病院</t>
  </si>
  <si>
    <t>806-8501</t>
  </si>
  <si>
    <t>チイキイリョウキノウスイシンキコウキュウシュウビョウイン</t>
  </si>
  <si>
    <t>製鉄記念八幡病院</t>
  </si>
  <si>
    <t>805-0050</t>
  </si>
  <si>
    <t>シャカイイリョウホウジンセイテツキネンヤワタビョウイン</t>
  </si>
  <si>
    <t>福岡赤十字病院</t>
  </si>
  <si>
    <t>ニホンセキジュウジシャフクオカセキジュウジビョウイン</t>
  </si>
  <si>
    <t>公立学校共済組合　九州中央病院</t>
  </si>
  <si>
    <t>コウリツガッコウキョウサイクミアイキュウシュウチュウオウビョウイン</t>
  </si>
  <si>
    <t>九州大学病院別府病院</t>
  </si>
  <si>
    <t>874-0838</t>
  </si>
  <si>
    <t>コクリツダイガクホウジンキュウシュウダイガクビョウインベップビョウイン</t>
  </si>
  <si>
    <t>独立行政法人国立病院機構　別府医療センター</t>
  </si>
  <si>
    <t>874-0011</t>
  </si>
  <si>
    <t>ドクリツギョウセイホウジンコクリツビョウインキコウベップイリョウセンター</t>
  </si>
  <si>
    <t>福岡県済生会福岡総合病院</t>
  </si>
  <si>
    <t>810-0001</t>
  </si>
  <si>
    <t>シャカイフクシホウジンオンシザイダンサイセイカイフクオカケンサイセイカイフクオカソウゴウビョウイン</t>
  </si>
  <si>
    <t>うえお乳腺外科</t>
  </si>
  <si>
    <t>イリョウホウジンウエオニュウセンゲカ</t>
  </si>
  <si>
    <t>社会福祉法人　恩賜財団　済生会唐津病院</t>
  </si>
  <si>
    <t>847-0852</t>
  </si>
  <si>
    <t>シャカイフクシホウジンオンシザイダンサイセイカイカラツビョウイン</t>
  </si>
  <si>
    <t>大分赤十字病院</t>
  </si>
  <si>
    <t>870-0033</t>
  </si>
  <si>
    <t>ニホンセキジュウジシャオオイタセキジュウジビョウイン</t>
  </si>
  <si>
    <t>中津市立中津市民病院</t>
  </si>
  <si>
    <t>871-8511</t>
  </si>
  <si>
    <t>ナカツシリツナカツシミンビョウイン</t>
  </si>
  <si>
    <t>長崎大学病院</t>
  </si>
  <si>
    <t>852-8501</t>
  </si>
  <si>
    <t>コクリツダイガクホウジンナガサキダイガクナガサキダイガクビョウイン</t>
  </si>
  <si>
    <t>地方独立行政法人長崎市立病院機構　長崎みなとメディカルセンタ―</t>
  </si>
  <si>
    <t>850-8555</t>
  </si>
  <si>
    <t>チホウドクリツギョウセイホウジンナガサキシリツビョウインキコウナガサキミナトメディカルセンター</t>
  </si>
  <si>
    <t>独立行政法人労働者健康安全機構　長崎労災病院</t>
  </si>
  <si>
    <t>857-0134</t>
  </si>
  <si>
    <t>ドクリツギョウセイホウジンロウドウシャケンコウアンゼンキコウナガサキロウサイビョウイン</t>
  </si>
  <si>
    <t>独立行政法人国立病院機構　嬉野医療センター</t>
  </si>
  <si>
    <t>843-0393</t>
  </si>
  <si>
    <t>ドクリツギョウセイホウジンコクリツビョウインキコウウレシノイリョウセンター</t>
  </si>
  <si>
    <t>及川病院</t>
  </si>
  <si>
    <t>810-0014</t>
  </si>
  <si>
    <t>イリョウホウジンニュウワカイオイカワビョウイン</t>
  </si>
  <si>
    <t>独立行政法人国立病院機構　佐賀病院</t>
  </si>
  <si>
    <t>849-8577</t>
  </si>
  <si>
    <t>ドクリツギョウセイホウジンコクリツビョウインキコウサガビョウイン</t>
  </si>
  <si>
    <t>佐世保市総合医療センター</t>
  </si>
  <si>
    <t>857-8511</t>
  </si>
  <si>
    <t>チホウドクリツギョウセイホウジンサセボシソウゴウイリョウセンター</t>
  </si>
  <si>
    <t>社会医療法人財団　白十字会　佐世保中央病院</t>
  </si>
  <si>
    <t>シャカイイリョウホウジンザイダンハクジュウジカイサセボチュウオウビョウイン</t>
  </si>
  <si>
    <t>日本赤十字社　長崎原爆病院</t>
  </si>
  <si>
    <t>852-8511</t>
  </si>
  <si>
    <t>ニホンセキジュウジシャナガサキゲンバクビョウイン</t>
  </si>
  <si>
    <t>独立行政法人国立病院機構　長崎医療センター</t>
  </si>
  <si>
    <t>856-8562</t>
  </si>
  <si>
    <t>ドクリツギョウセイホウジンコクリツビョウインキコウナガサキイリョウセンター</t>
  </si>
  <si>
    <t>福岡青洲会病院</t>
  </si>
  <si>
    <t>811-2316</t>
  </si>
  <si>
    <t>シャカイイリョウホウジンセイシュウカイフクオカセイシュウカイビョウイン</t>
  </si>
  <si>
    <t>熊本大学病院</t>
  </si>
  <si>
    <t>コクリツダイガクホウジンクマモトダイガククマモトダイガクビョウイン</t>
  </si>
  <si>
    <t>熊本赤十字病院</t>
  </si>
  <si>
    <t>861-8520</t>
  </si>
  <si>
    <t>ニホンセキジュウジシャクマモトセキジュウジビョウイン</t>
  </si>
  <si>
    <t>熊本市立熊本市民病院</t>
  </si>
  <si>
    <t>862-8505</t>
  </si>
  <si>
    <t>クマモトシリツクマモトシミンビョウイン</t>
  </si>
  <si>
    <t>ドクリツギョウセイホウジンロウドウシャケンコウアンゼンキコウクマモトロウサイビョウイン</t>
  </si>
  <si>
    <t>860-0812</t>
  </si>
  <si>
    <t>イリョウホウジンシャダンヨヤスカイクマモトニュウセン・イチョウゲカビョウイン</t>
  </si>
  <si>
    <t>独立行政法人地域医療機能推進機構　天草中央総合病院</t>
  </si>
  <si>
    <t>863-0033</t>
  </si>
  <si>
    <t>ドクリツギョウセイホウジンチイキイリョウキノウスイシンキコウアマクサチュウオウソウゴウビョウイン</t>
  </si>
  <si>
    <t>県立宮崎病院乳腺専門研修カリキュラム</t>
    <phoneticPr fontId="2"/>
  </si>
  <si>
    <t>さがら病院宮崎</t>
  </si>
  <si>
    <t>イリョウホウジンミヤザキハクアイカイサガラビョウインミヤザキ</t>
  </si>
  <si>
    <t>宮崎大学医学部附属病院</t>
  </si>
  <si>
    <t>コクリツダイガクホウジンミヤザキダイガクミヤザキダイガクイガクブフゾクビョウイン</t>
  </si>
  <si>
    <t>中頭病院乳腺専門研修カリキュラム</t>
    <phoneticPr fontId="2"/>
  </si>
  <si>
    <t>那覇西クリニック</t>
  </si>
  <si>
    <t>901-0154</t>
  </si>
  <si>
    <t>イリョウホウジンナハニシカイナハニシクリニック</t>
  </si>
  <si>
    <t>連携施設名</t>
    <rPh sb="0" eb="2">
      <t>レンケイ</t>
    </rPh>
    <rPh sb="4" eb="5">
      <t>メイ</t>
    </rPh>
    <phoneticPr fontId="4"/>
  </si>
  <si>
    <t>所属施設名</t>
    <rPh sb="0" eb="2">
      <t>ショゾク</t>
    </rPh>
    <rPh sb="2" eb="4">
      <t>シセツ</t>
    </rPh>
    <rPh sb="4" eb="5">
      <t>メイ</t>
    </rPh>
    <phoneticPr fontId="10"/>
  </si>
  <si>
    <t>連携施設</t>
    <rPh sb="0" eb="2">
      <t>レンケイ</t>
    </rPh>
    <rPh sb="2" eb="4">
      <t>シセツ</t>
    </rPh>
    <phoneticPr fontId="2"/>
  </si>
  <si>
    <r>
      <t>この申請カリキュラムに</t>
    </r>
    <r>
      <rPr>
        <u/>
        <sz val="10"/>
        <rFont val="メイリオ"/>
        <family val="3"/>
        <charset val="128"/>
      </rPr>
      <t>登録する</t>
    </r>
    <r>
      <rPr>
        <sz val="10"/>
        <rFont val="メイリオ"/>
        <family val="3"/>
        <charset val="128"/>
      </rPr>
      <t>連携施設の専門研修指導医（乳腺指導医もしくは乳腺専門医資格を有すること）を入力してください。</t>
    </r>
    <rPh sb="15" eb="17">
      <t>レンケイ</t>
    </rPh>
    <rPh sb="17" eb="19">
      <t>シセツ</t>
    </rPh>
    <rPh sb="28" eb="30">
      <t>ニュウセン</t>
    </rPh>
    <rPh sb="30" eb="33">
      <t>シドウイ</t>
    </rPh>
    <rPh sb="37" eb="39">
      <t>ニュウセン</t>
    </rPh>
    <rPh sb="39" eb="42">
      <t>センモンイ</t>
    </rPh>
    <rPh sb="42" eb="44">
      <t>シカク</t>
    </rPh>
    <rPh sb="45" eb="46">
      <t>ユウ</t>
    </rPh>
    <rPh sb="52" eb="54">
      <t>ニュウリョク</t>
    </rPh>
    <phoneticPr fontId="10"/>
  </si>
  <si>
    <t>乳腺専門研修カリキュラム名</t>
    <rPh sb="12" eb="13">
      <t>メイ</t>
    </rPh>
    <phoneticPr fontId="2"/>
  </si>
  <si>
    <t>医療機関コード（10桁）</t>
    <rPh sb="0" eb="2">
      <t>イリョウ</t>
    </rPh>
    <rPh sb="2" eb="4">
      <t>キカン</t>
    </rPh>
    <rPh sb="10" eb="11">
      <t>ケタ</t>
    </rPh>
    <phoneticPr fontId="3"/>
  </si>
  <si>
    <t xml:space="preserve">乳腺外科専門医研修カリキュラム　
8-2.専門研修連携施設の認定基準　註1．
連動研修が可能な乳腺カリキュラムの基幹施設、連携施設は、外科学会の基幹施設、連携施設になっている必要がある。但し、乳腺外科カリキュラムにおける基幹施設、連携施設が外科プログラムの基幹施設、連携施設と逆になっても良い。また、外科プログラムの基幹施設、連携施設でなくても、乳腺外科カリキュラムにおける連携施設として専門研修施設群に参加することは可能。 </t>
    <phoneticPr fontId="2"/>
  </si>
  <si>
    <r>
      <rPr>
        <b/>
        <sz val="11"/>
        <rFont val="メイリオ"/>
        <family val="3"/>
        <charset val="128"/>
      </rPr>
      <t>外科領域</t>
    </r>
    <r>
      <rPr>
        <b/>
        <sz val="10.5"/>
        <rFont val="メイリオ"/>
        <family val="3"/>
        <charset val="128"/>
      </rPr>
      <t>専門研修プログラム(2024年度)</t>
    </r>
    <rPh sb="18" eb="20">
      <t>ネンド</t>
    </rPh>
    <phoneticPr fontId="2"/>
  </si>
  <si>
    <t>乳癌学会
専門医認定期限</t>
    <rPh sb="0" eb="2">
      <t>ニュウガン</t>
    </rPh>
    <rPh sb="2" eb="4">
      <t>ガッカイ</t>
    </rPh>
    <rPh sb="5" eb="8">
      <t>センモンイ</t>
    </rPh>
    <rPh sb="8" eb="10">
      <t>ニンテイ</t>
    </rPh>
    <rPh sb="10" eb="12">
      <t>キゲン</t>
    </rPh>
    <phoneticPr fontId="2"/>
  </si>
  <si>
    <t>2024年実績
（事務局）
NCD確認</t>
    <rPh sb="4" eb="5">
      <t>ネン</t>
    </rPh>
    <rPh sb="5" eb="7">
      <t>ジッセキ</t>
    </rPh>
    <phoneticPr fontId="2"/>
  </si>
  <si>
    <t>2024年度
実績数
（申告）</t>
    <rPh sb="4" eb="6">
      <t>ネンド</t>
    </rPh>
    <rPh sb="7" eb="9">
      <t>ジッセキ</t>
    </rPh>
    <rPh sb="9" eb="10">
      <t>スウ</t>
    </rPh>
    <rPh sb="12" eb="14">
      <t>シンコク</t>
    </rPh>
    <phoneticPr fontId="2"/>
  </si>
  <si>
    <t>割当数</t>
    <rPh sb="0" eb="2">
      <t>ワリアテ</t>
    </rPh>
    <rPh sb="2" eb="3">
      <t>スウ</t>
    </rPh>
    <phoneticPr fontId="2"/>
  </si>
  <si>
    <t>指導医数による最大受入数
（3年換算）</t>
    <rPh sb="0" eb="4">
      <t>シドウイスウ</t>
    </rPh>
    <rPh sb="7" eb="9">
      <t>サイダイ</t>
    </rPh>
    <rPh sb="9" eb="11">
      <t>ウケイレ</t>
    </rPh>
    <rPh sb="10" eb="11">
      <t>イ</t>
    </rPh>
    <rPh sb="15" eb="16">
      <t>ネン</t>
    </rPh>
    <rPh sb="16" eb="18">
      <t>カンサン</t>
    </rPh>
    <phoneticPr fontId="2"/>
  </si>
  <si>
    <t>症例数による
最大受入数
(3年換算）</t>
    <rPh sb="0" eb="3">
      <t>ショウレイスウ</t>
    </rPh>
    <rPh sb="7" eb="9">
      <t>サイダイ</t>
    </rPh>
    <rPh sb="9" eb="11">
      <t>ウケイレ</t>
    </rPh>
    <rPh sb="10" eb="11">
      <t>イ</t>
    </rPh>
    <rPh sb="15" eb="16">
      <t>ネン</t>
    </rPh>
    <rPh sb="16" eb="18">
      <t>カンサン</t>
    </rPh>
    <phoneticPr fontId="2"/>
  </si>
  <si>
    <t>最大受入数
（３年換算）</t>
    <rPh sb="0" eb="2">
      <t>サイダイ</t>
    </rPh>
    <rPh sb="2" eb="5">
      <t>ウケイレスウ</t>
    </rPh>
    <rPh sb="8" eb="9">
      <t>ネン</t>
    </rPh>
    <rPh sb="9" eb="11">
      <t>カンサン</t>
    </rPh>
    <phoneticPr fontId="2"/>
  </si>
  <si>
    <t>所属見込数</t>
    <rPh sb="0" eb="2">
      <t>ショゾク</t>
    </rPh>
    <rPh sb="2" eb="4">
      <t>ミコ</t>
    </rPh>
    <rPh sb="4" eb="5">
      <t>スウ</t>
    </rPh>
    <phoneticPr fontId="2"/>
  </si>
  <si>
    <t>採用可能数</t>
    <rPh sb="0" eb="2">
      <t>サイヨウ</t>
    </rPh>
    <rPh sb="2" eb="4">
      <t>カノウ</t>
    </rPh>
    <rPh sb="4" eb="5">
      <t>スウ</t>
    </rPh>
    <phoneticPr fontId="2"/>
  </si>
  <si>
    <t>専攻医
希望数
※基幹のみ</t>
    <rPh sb="0" eb="3">
      <t>センコウイ</t>
    </rPh>
    <rPh sb="4" eb="7">
      <t>キボウスウ</t>
    </rPh>
    <rPh sb="9" eb="11">
      <t>キカン</t>
    </rPh>
    <phoneticPr fontId="2"/>
  </si>
  <si>
    <t>施設HP</t>
    <rPh sb="0" eb="2">
      <t>シセツ</t>
    </rPh>
    <phoneticPr fontId="2"/>
  </si>
  <si>
    <t>総括責任者</t>
    <rPh sb="0" eb="2">
      <t>ソウカツ</t>
    </rPh>
    <rPh sb="2" eb="5">
      <t>セキニンシャ</t>
    </rPh>
    <phoneticPr fontId="2"/>
  </si>
  <si>
    <t>認定証送付先住所</t>
    <rPh sb="0" eb="3">
      <t>ニンテイショウ</t>
    </rPh>
    <rPh sb="3" eb="6">
      <t>ソウフサキ</t>
    </rPh>
    <rPh sb="6" eb="8">
      <t>ジュウショ</t>
    </rPh>
    <phoneticPr fontId="2"/>
  </si>
  <si>
    <t>名称</t>
    <rPh sb="0" eb="2">
      <t>メイショウ</t>
    </rPh>
    <phoneticPr fontId="5"/>
  </si>
  <si>
    <t>番号</t>
    <rPh sb="0" eb="2">
      <t>バンゴウ</t>
    </rPh>
    <phoneticPr fontId="5"/>
  </si>
  <si>
    <t>行</t>
    <rPh sb="0" eb="1">
      <t>ギョウ</t>
    </rPh>
    <phoneticPr fontId="2"/>
  </si>
  <si>
    <t>施設名
MyWeb</t>
    <rPh sb="0" eb="2">
      <t>シセツ</t>
    </rPh>
    <rPh sb="2" eb="3">
      <t>メイ</t>
    </rPh>
    <phoneticPr fontId="2"/>
  </si>
  <si>
    <t>認定・関連
認定期間終わり</t>
    <rPh sb="0" eb="2">
      <t>ニンテイ</t>
    </rPh>
    <rPh sb="3" eb="5">
      <t>カンレン</t>
    </rPh>
    <rPh sb="6" eb="8">
      <t>ニンテイ</t>
    </rPh>
    <rPh sb="8" eb="10">
      <t>キカン</t>
    </rPh>
    <rPh sb="10" eb="11">
      <t>オ</t>
    </rPh>
    <phoneticPr fontId="2"/>
  </si>
  <si>
    <t>2024年症例数</t>
    <rPh sb="4" eb="5">
      <t>ネン</t>
    </rPh>
    <rPh sb="5" eb="7">
      <t>ショウレイ</t>
    </rPh>
    <rPh sb="7" eb="8">
      <t>スウ</t>
    </rPh>
    <phoneticPr fontId="2"/>
  </si>
  <si>
    <t>2023年症例数</t>
    <rPh sb="4" eb="5">
      <t>ネン</t>
    </rPh>
    <rPh sb="5" eb="7">
      <t>ショウレイ</t>
    </rPh>
    <rPh sb="7" eb="8">
      <t>スウ</t>
    </rPh>
    <phoneticPr fontId="2"/>
  </si>
  <si>
    <t>D列、E列は大事</t>
    <rPh sb="1" eb="2">
      <t>レツ</t>
    </rPh>
    <rPh sb="4" eb="5">
      <t>レツ</t>
    </rPh>
    <rPh sb="6" eb="8">
      <t>ダイジ</t>
    </rPh>
    <phoneticPr fontId="2"/>
  </si>
  <si>
    <t xml:space="preserve">北海道札幌市北区北14条西５丁目 </t>
    <phoneticPr fontId="2"/>
  </si>
  <si>
    <t>2026年12月まで</t>
    <rPh sb="4" eb="5">
      <t>ネン</t>
    </rPh>
    <rPh sb="7" eb="8">
      <t>ガツ</t>
    </rPh>
    <phoneticPr fontId="2"/>
  </si>
  <si>
    <t>コクリツダイガクホウジンホッカイドウダイガクホッカイドウダイガクビョウイン</t>
    <phoneticPr fontId="2"/>
  </si>
  <si>
    <t>北海道大学乳腺専門研修カリキュラム</t>
  </si>
  <si>
    <t>連携1</t>
  </si>
  <si>
    <t xml:space="preserve">北海道札幌市中央区南１条西15丁目 </t>
  </si>
  <si>
    <t>連携2</t>
  </si>
  <si>
    <t xml:space="preserve">北海道旭川市曙１条１丁目１－１ </t>
  </si>
  <si>
    <t>連携3</t>
  </si>
  <si>
    <t xml:space="preserve">北海道札幌市中央区北11条西13丁目 1-1 </t>
  </si>
  <si>
    <t>ＪＡ北海道厚生連　札幌厚生病院</t>
    <phoneticPr fontId="2"/>
  </si>
  <si>
    <t>連携4</t>
  </si>
  <si>
    <t>060-0033</t>
    <phoneticPr fontId="2"/>
  </si>
  <si>
    <t>北海道</t>
    <phoneticPr fontId="2"/>
  </si>
  <si>
    <t xml:space="preserve">北海道札幌市中央区北３条東８丁目 5 </t>
    <phoneticPr fontId="2"/>
  </si>
  <si>
    <t>ジェーエーホッカイドウコウセイレンサッポロコウセイビョウイン</t>
    <phoneticPr fontId="2"/>
  </si>
  <si>
    <t>連携5</t>
  </si>
  <si>
    <t xml:space="preserve">北海道釧路市中園町 13-23 </t>
    <phoneticPr fontId="2"/>
  </si>
  <si>
    <t>ドクリツギョウセイホウジンロウドウシャケンコウアンゼンキコウクシロロウサイビョウイン</t>
    <phoneticPr fontId="2"/>
  </si>
  <si>
    <t>連携6</t>
  </si>
  <si>
    <t xml:space="preserve">北海道釧路市春湖台 1-12 </t>
  </si>
  <si>
    <t>2025年12月まで</t>
    <rPh sb="4" eb="5">
      <t>ネン</t>
    </rPh>
    <rPh sb="7" eb="8">
      <t>ガツ</t>
    </rPh>
    <phoneticPr fontId="2"/>
  </si>
  <si>
    <t>連携7</t>
  </si>
  <si>
    <t xml:space="preserve">北海道札幌市手稲区前田１条12丁目1-40 </t>
  </si>
  <si>
    <t>連携8</t>
  </si>
  <si>
    <t xml:space="preserve">北海道札幌市中央区北4条西7丁目 </t>
  </si>
  <si>
    <t>連携9</t>
  </si>
  <si>
    <t xml:space="preserve">北海道札幌市豊平区平岸１条６丁目3-40 </t>
  </si>
  <si>
    <t>連携10</t>
  </si>
  <si>
    <t xml:space="preserve">北海道帯広市西14条南10丁目 1 </t>
  </si>
  <si>
    <t>連携11</t>
  </si>
  <si>
    <t>053-8506</t>
  </si>
  <si>
    <t xml:space="preserve">北海道苫小牧市若草町 3-4-8 </t>
  </si>
  <si>
    <t>連携12</t>
  </si>
  <si>
    <t xml:space="preserve">北海道釧路市新栄町 21-14 </t>
  </si>
  <si>
    <t>連携13</t>
  </si>
  <si>
    <t xml:space="preserve">北海道北見市北６条東２丁目 1 </t>
  </si>
  <si>
    <t>連携14</t>
  </si>
  <si>
    <t xml:space="preserve">北海道札幌市白石区菊水４条２丁目3番54号 </t>
  </si>
  <si>
    <t>連携15</t>
  </si>
  <si>
    <t xml:space="preserve">北海道旭川市１条通24丁目 111-3 </t>
  </si>
  <si>
    <t>連携16</t>
  </si>
  <si>
    <t xml:space="preserve">北海道砂川市西４条北 3丁目 </t>
  </si>
  <si>
    <t>札幌医科大学付属病院乳腺専門研修カリキュラム</t>
  </si>
  <si>
    <t>北海道札幌市中央区南１条西16丁目 291番地</t>
  </si>
  <si>
    <t xml:space="preserve">北海道札幌市東区東苗穂5条1丁目9-1 </t>
  </si>
  <si>
    <t xml:space="preserve">北海道札幌市西区琴似２条２丁目 5-15 </t>
  </si>
  <si>
    <t>社会福祉法人　函館厚生院　函館五稜郭病院</t>
  </si>
  <si>
    <t>040-8611</t>
  </si>
  <si>
    <t xml:space="preserve">北海道函館市五稜郭町 38-3 </t>
  </si>
  <si>
    <t>シャカイフクシホウジン　ハコダテコウセイイン　ハコダテゴリョウカクビョウイン</t>
  </si>
  <si>
    <t>札幌乳腺外科クリニック</t>
  </si>
  <si>
    <t>060-0006</t>
  </si>
  <si>
    <t xml:space="preserve">北海道札幌市中央区北6条西19丁目 22-6 </t>
  </si>
  <si>
    <t>イリョウホウジン　サッポロニュウセンゲカクリニック</t>
  </si>
  <si>
    <t xml:space="preserve">北海道札幌市白石区東札幌3条3丁目7-35 </t>
  </si>
  <si>
    <t>旭川医科大学病院乳腺専門研修カリキュラム</t>
  </si>
  <si>
    <t xml:space="preserve">北海道旭川市緑が丘東2条1丁目1番1号 </t>
  </si>
  <si>
    <t xml:space="preserve">北海道帯広市稲田町基線7番地5 </t>
  </si>
  <si>
    <t xml:space="preserve">北海道札幌市厚別区大谷地東1-1-1 </t>
  </si>
  <si>
    <t>青森県立中央病院</t>
    <phoneticPr fontId="2"/>
  </si>
  <si>
    <t>030-8553</t>
    <phoneticPr fontId="2"/>
  </si>
  <si>
    <t>青森県</t>
    <phoneticPr fontId="2"/>
  </si>
  <si>
    <t xml:space="preserve">青森県青森市東造道 2-1-1 </t>
    <phoneticPr fontId="2"/>
  </si>
  <si>
    <t>アオモリケンリツチュウオウビョウイン</t>
    <phoneticPr fontId="2"/>
  </si>
  <si>
    <t>青森県立中央病院乳腺専門研修カリキュラム</t>
  </si>
  <si>
    <t xml:space="preserve">北海道函館市港町 1-10-1 </t>
  </si>
  <si>
    <t xml:space="preserve">青森県弘前市大字本町 53 </t>
  </si>
  <si>
    <t xml:space="preserve">青森県八戸市田向3丁目1-1 </t>
  </si>
  <si>
    <t>独立行政法人国立病院機構弘前総合医療センター</t>
  </si>
  <si>
    <t>036-8545</t>
  </si>
  <si>
    <t xml:space="preserve">青森県弘前市富野町1 </t>
  </si>
  <si>
    <t xml:space="preserve">青森県五所川原市岩木町12-3 </t>
  </si>
  <si>
    <t xml:space="preserve">青森県青森市石江3丁目1番地 </t>
  </si>
  <si>
    <t>013-0042</t>
    <phoneticPr fontId="2"/>
  </si>
  <si>
    <t xml:space="preserve">秋田県横手市前郷字八ツ口 3-1 </t>
    <phoneticPr fontId="2"/>
  </si>
  <si>
    <t>アキタケンコウセイノウギョウキョウドウクミアイレンゴウカイヒラカソウゴウビョウイン</t>
    <phoneticPr fontId="2"/>
  </si>
  <si>
    <t>秋田県乳腺専門研修カリキュラム</t>
  </si>
  <si>
    <t>010-8543</t>
  </si>
  <si>
    <t xml:space="preserve">秋田県秋田市広面字蓮沼 44-2 </t>
  </si>
  <si>
    <t xml:space="preserve">秋田県秋田市飯島西袋 1-1-1 </t>
  </si>
  <si>
    <t xml:space="preserve">秋田県秋田市上北手猿田字苗代沢222-1 </t>
  </si>
  <si>
    <t>さいたま市立病院</t>
  </si>
  <si>
    <t>336-8522</t>
  </si>
  <si>
    <t xml:space="preserve">埼玉県さいたま市緑区三室2460 </t>
  </si>
  <si>
    <t>サイタマシリツビョウイン</t>
  </si>
  <si>
    <t xml:space="preserve">岩手県盛岡市上田 1-4-1 </t>
  </si>
  <si>
    <t>岩手県立中央病院乳腺専門研修カリキュラム</t>
  </si>
  <si>
    <t xml:space="preserve">岩手県北上市村崎野 17-10 </t>
  </si>
  <si>
    <t>岩手医科大学附属病院</t>
  </si>
  <si>
    <t>028-3695</t>
  </si>
  <si>
    <t xml:space="preserve">岩手県紫波郡矢巾町医大通2-1-1 </t>
  </si>
  <si>
    <t>岩手県立宮古病院</t>
  </si>
  <si>
    <t>027-0096</t>
  </si>
  <si>
    <t xml:space="preserve">岩手県宮古市崎鍬ヶ崎第１地割１１番地２６ </t>
  </si>
  <si>
    <t>イワテケンリツミヤコビョウイン</t>
  </si>
  <si>
    <t>東北大学病院乳腺専門研修カリキュラム</t>
  </si>
  <si>
    <t xml:space="preserve">宮城県仙台市青葉区星陵町 1-1 </t>
  </si>
  <si>
    <t>宮城県名取市愛島塩手字野田山 47-1</t>
  </si>
  <si>
    <t xml:space="preserve">茨城県東茨城郡茨城町桜の郷 280 </t>
  </si>
  <si>
    <t xml:space="preserve">宮城県仙台市宮城野区宮城野 2-11-12 </t>
  </si>
  <si>
    <t xml:space="preserve">山形県山形市飯田西 2-2-2 </t>
  </si>
  <si>
    <t xml:space="preserve">山形県酒田市あきほ町 30 </t>
  </si>
  <si>
    <t xml:space="preserve">宮城県仙台市青葉区国分町 2-3-11 </t>
  </si>
  <si>
    <t>981-8563</t>
  </si>
  <si>
    <t xml:space="preserve">宮城県仙台市青葉区台原 4-3-21 </t>
  </si>
  <si>
    <t xml:space="preserve">宮城県大崎市古川穂波３丁目８番１号 </t>
  </si>
  <si>
    <t>2024年12月まで</t>
    <rPh sb="4" eb="5">
      <t>ネン</t>
    </rPh>
    <rPh sb="7" eb="8">
      <t>ガツ</t>
    </rPh>
    <phoneticPr fontId="2"/>
  </si>
  <si>
    <t xml:space="preserve">宮城県石巻市蛇田字西道下 71 </t>
  </si>
  <si>
    <t xml:space="preserve">福島県いわき市内郷御厩町久世原16 </t>
  </si>
  <si>
    <t>982-8502</t>
  </si>
  <si>
    <t xml:space="preserve">宮城県仙台市太白区あすと長町1-1-1 </t>
  </si>
  <si>
    <t>030-8553</t>
  </si>
  <si>
    <t xml:space="preserve">青森県青森市東造道 2-1-1 </t>
  </si>
  <si>
    <t>連携17</t>
  </si>
  <si>
    <t>連携18</t>
  </si>
  <si>
    <t xml:space="preserve">宮城県仙台市宮城野区福室1-12-1 </t>
  </si>
  <si>
    <t>連携19</t>
  </si>
  <si>
    <t xml:space="preserve">柴田郡大河原町字西３８番地１ </t>
    <phoneticPr fontId="2"/>
  </si>
  <si>
    <t>ミヤギケンナンチュウカクビョウイン</t>
    <phoneticPr fontId="2"/>
  </si>
  <si>
    <t>山形県立中央病院乳腺外科専門医研修カリキュラム</t>
    <rPh sb="8" eb="15">
      <t>ニュウセンゲカセンモンイ</t>
    </rPh>
    <rPh sb="15" eb="17">
      <t>ケンシュウ</t>
    </rPh>
    <phoneticPr fontId="2"/>
  </si>
  <si>
    <t>990-2292</t>
  </si>
  <si>
    <t xml:space="preserve">山形県山形市青柳 1800 </t>
  </si>
  <si>
    <t xml:space="preserve">山形県山形市沖町 79-1 </t>
  </si>
  <si>
    <t>山形大学医学部附属病院乳腺専門研修カリキュラム</t>
  </si>
  <si>
    <t xml:space="preserve">山形県米沢市相生町 6-36 </t>
  </si>
  <si>
    <t>公立置賜総合病院</t>
    <phoneticPr fontId="2"/>
  </si>
  <si>
    <t>992-0601</t>
    <phoneticPr fontId="2"/>
  </si>
  <si>
    <t>山形県</t>
    <phoneticPr fontId="2"/>
  </si>
  <si>
    <t xml:space="preserve">山形県東置賜郡川西町大字西大塚2000 </t>
    <phoneticPr fontId="2"/>
  </si>
  <si>
    <t>オキタマコウイキビョウインキギョウダンコウリツオキタマソウゴウビョウイン</t>
    <phoneticPr fontId="2"/>
  </si>
  <si>
    <t>996-0025</t>
  </si>
  <si>
    <t xml:space="preserve">山形県新庄市若葉町 12-55 </t>
  </si>
  <si>
    <t xml:space="preserve">山形県東根市温泉町２丁目１５－１ </t>
  </si>
  <si>
    <t>福島県立医科大学附属病院乳腺専門研修カリキュラム</t>
  </si>
  <si>
    <t xml:space="preserve">福島県福島市光が丘 1 </t>
  </si>
  <si>
    <t xml:space="preserve">福島県会津若松市鶴賀町 1-1 </t>
  </si>
  <si>
    <t xml:space="preserve">福島県郡山市向河原町159-1 </t>
  </si>
  <si>
    <t xml:space="preserve">福島県伊達市箱崎字東23-1 </t>
  </si>
  <si>
    <t>竹田綜合病院</t>
  </si>
  <si>
    <t>965-8585</t>
  </si>
  <si>
    <t xml:space="preserve">福島県会津若松市山鹿町 3-27 </t>
  </si>
  <si>
    <t>イッパンザイダンホウジンタケダケンコウザイダン　タケダソウゴウビョウイン</t>
  </si>
  <si>
    <t>一般財団法人　脳神経疾患研究所附属総合南東北病院</t>
  </si>
  <si>
    <t>963-8563</t>
  </si>
  <si>
    <t xml:space="preserve">福島県郡山市八山田7丁目115 </t>
  </si>
  <si>
    <t xml:space="preserve">福島県いわき市常盤上湯長谷町上ノ台57番地 </t>
  </si>
  <si>
    <t>筑波大学乳腺専門研修カリキュラム</t>
  </si>
  <si>
    <t xml:space="preserve">茨城県つくば市天久保 2-1-1 </t>
  </si>
  <si>
    <t xml:space="preserve">茨城県土浦市下高津 2-7-14 </t>
  </si>
  <si>
    <t xml:space="preserve">千葉県柏市柏の葉 6-5-1 </t>
  </si>
  <si>
    <t>公益財団法人　筑波メディカルセンター　筑波メディカルセンター病院</t>
  </si>
  <si>
    <t>305-8558</t>
  </si>
  <si>
    <t xml:space="preserve">茨城県つくば市天久保 1-3-1 </t>
  </si>
  <si>
    <t>305-0433</t>
  </si>
  <si>
    <t xml:space="preserve">茨城県猿島郡境町 2190 </t>
  </si>
  <si>
    <t xml:space="preserve">茨城県日立市城南町 2-1-1 </t>
  </si>
  <si>
    <t xml:space="preserve">埼玉県幸手市吉野 517-5 </t>
  </si>
  <si>
    <t>総合病院国保旭中央病院</t>
  </si>
  <si>
    <t>289-2511</t>
  </si>
  <si>
    <t xml:space="preserve">千葉県旭市イの１３２６番地 </t>
  </si>
  <si>
    <t>チホウドクリツギョウセイホウジンソウゴウビョウインコクホアサヒチュウオウビョウイン</t>
  </si>
  <si>
    <t xml:space="preserve">栃木県下野市薬師寺3311-1 </t>
  </si>
  <si>
    <t>自治医科大学乳腺専門研修カリキュラム</t>
  </si>
  <si>
    <t xml:space="preserve">東京都中央区築地 5-1-1 </t>
  </si>
  <si>
    <t xml:space="preserve">栃木県宇都宮市陽南 4-9-13 </t>
  </si>
  <si>
    <t xml:space="preserve">栃木県小山市神鳥谷2251-1 </t>
  </si>
  <si>
    <t xml:space="preserve">栃木県大平町川連420-1 </t>
  </si>
  <si>
    <t>群馬大学乳腺専門研修カリキュラム</t>
    <phoneticPr fontId="2"/>
  </si>
  <si>
    <t>国立大学法人群馬大学医学部附属病院</t>
    <phoneticPr fontId="2"/>
  </si>
  <si>
    <t>371-8511</t>
    <phoneticPr fontId="2"/>
  </si>
  <si>
    <t>群馬県</t>
    <phoneticPr fontId="2"/>
  </si>
  <si>
    <t xml:space="preserve">群馬県前橋市昭和町 3-39-22 </t>
    <phoneticPr fontId="2"/>
  </si>
  <si>
    <t>コクリツダイガクホウジングンマダイガクイガクブフゾクビョウイン</t>
    <phoneticPr fontId="2"/>
  </si>
  <si>
    <t>群馬大学乳腺専門研修カリキュラム</t>
  </si>
  <si>
    <t>群馬県立がんセンター</t>
    <phoneticPr fontId="2"/>
  </si>
  <si>
    <t>373-8550</t>
    <phoneticPr fontId="2"/>
  </si>
  <si>
    <t xml:space="preserve">群馬県太田市高林西町 617-1 </t>
    <phoneticPr fontId="2"/>
  </si>
  <si>
    <t>グンマケンリツガンセンター</t>
    <phoneticPr fontId="2"/>
  </si>
  <si>
    <t xml:space="preserve">群馬県高崎市高松町 36 </t>
  </si>
  <si>
    <t>独立行政法人国立病院機構　渋川医療センター</t>
  </si>
  <si>
    <t>377-0280</t>
  </si>
  <si>
    <t xml:space="preserve">群馬県渋川市白井383 </t>
  </si>
  <si>
    <t>コクリツビョウインキコウ　シブカワイリョウセンター</t>
  </si>
  <si>
    <t xml:space="preserve">埼玉県北足立郡伊奈町小室 780 </t>
  </si>
  <si>
    <t xml:space="preserve">群馬県前橋市朝倉町389-1 </t>
  </si>
  <si>
    <t>獨協医科大学埼玉医療センター乳腺外科専門医研修カリキュラム</t>
    <rPh sb="16" eb="18">
      <t>ゲカ</t>
    </rPh>
    <rPh sb="20" eb="21">
      <t>イ</t>
    </rPh>
    <phoneticPr fontId="2"/>
  </si>
  <si>
    <t xml:space="preserve">埼玉県越谷市南越谷 2-1-50 </t>
  </si>
  <si>
    <t>春日部市立医療センター</t>
  </si>
  <si>
    <t>344-8588</t>
  </si>
  <si>
    <t xml:space="preserve">埼玉県春日部市中央 6-7-1 </t>
  </si>
  <si>
    <t>カスカベシリツイリョウセンター</t>
  </si>
  <si>
    <t xml:space="preserve">埼玉県狭山市入間川2-37-20 </t>
  </si>
  <si>
    <t xml:space="preserve">埼玉県日高市山根 1397-1 </t>
  </si>
  <si>
    <t>埼玉医科大学国際医療センター乳腺専門研修カリキュラム</t>
  </si>
  <si>
    <t>153-8934</t>
  </si>
  <si>
    <t xml:space="preserve">東京都目黒区中目黒 2-3-8 </t>
  </si>
  <si>
    <t>独立行政法人地域医療機能推進機構　埼玉メディカルセンター</t>
    <phoneticPr fontId="2"/>
  </si>
  <si>
    <t>330-0074</t>
    <phoneticPr fontId="2"/>
  </si>
  <si>
    <t>埼玉県</t>
    <phoneticPr fontId="2"/>
  </si>
  <si>
    <t xml:space="preserve">埼玉県さいたま市浦和区北浦和 4-9-3 </t>
    <phoneticPr fontId="2"/>
  </si>
  <si>
    <t>2022年12月まで</t>
    <rPh sb="4" eb="5">
      <t>ネン</t>
    </rPh>
    <rPh sb="7" eb="8">
      <t>ガツ</t>
    </rPh>
    <phoneticPr fontId="2"/>
  </si>
  <si>
    <t>サイタマメディカルセンター　</t>
    <phoneticPr fontId="2"/>
  </si>
  <si>
    <t>242-8602</t>
  </si>
  <si>
    <t xml:space="preserve">神奈川県大和市深見西 8-3-6 </t>
  </si>
  <si>
    <t xml:space="preserve">長野県松本市本庄 2-5-1 </t>
  </si>
  <si>
    <t>151-8528</t>
  </si>
  <si>
    <t xml:space="preserve">東京都渋谷区代々木 2-1-3 </t>
  </si>
  <si>
    <t xml:space="preserve">埼玉県さいたま市岩槻区本町2-10-5 </t>
  </si>
  <si>
    <t>埼玉医科大学　総合医療センター</t>
    <phoneticPr fontId="2"/>
  </si>
  <si>
    <t>350-8550</t>
    <phoneticPr fontId="2"/>
  </si>
  <si>
    <t xml:space="preserve">埼玉県川越市鴨田 1981 </t>
    <phoneticPr fontId="2"/>
  </si>
  <si>
    <t>ガッコウホウジンサイタマイカダイガクサイタマイカダイガクソウゴウイリョウセンター</t>
    <phoneticPr fontId="2"/>
  </si>
  <si>
    <t xml:space="preserve">埼玉県川越市脇田本町 25-19 </t>
  </si>
  <si>
    <t>市立青梅総合医療センター</t>
  </si>
  <si>
    <t>198-0042</t>
  </si>
  <si>
    <t xml:space="preserve">東京都青梅市東青梅 4-16-5 </t>
  </si>
  <si>
    <t>シリツ　オウメ　ソウゴウイリョウセンター</t>
  </si>
  <si>
    <t>社会医療法人財団　石心会　埼玉石心会病院</t>
    <phoneticPr fontId="2"/>
  </si>
  <si>
    <t>350-1305</t>
    <phoneticPr fontId="2"/>
  </si>
  <si>
    <t xml:space="preserve">埼玉県狭山市入間川2-37-20 </t>
    <phoneticPr fontId="2"/>
  </si>
  <si>
    <t>シャカイイリョウホウジンザイダンセキシンカイサイタマセキシンカイビョウイン</t>
    <phoneticPr fontId="2"/>
  </si>
  <si>
    <t xml:space="preserve">埼玉県さいたま市中央区新都心1-5 </t>
  </si>
  <si>
    <t>さいたま赤十字病院乳腺専門研修カリキュラム</t>
  </si>
  <si>
    <t>286-8520</t>
  </si>
  <si>
    <t xml:space="preserve">千葉県成田市畑ケ田852 </t>
  </si>
  <si>
    <t>埼玉県立がんセンター乳腺専門研修カリキュラム</t>
    <phoneticPr fontId="2"/>
  </si>
  <si>
    <t xml:space="preserve">埼玉県川越市鴨田 1981 </t>
  </si>
  <si>
    <t>埼玉医科大学総合医療センター乳腺専門研修カリキュラム</t>
  </si>
  <si>
    <t>さいたま赤十字病院</t>
    <phoneticPr fontId="2"/>
  </si>
  <si>
    <t>330-8553</t>
    <phoneticPr fontId="2"/>
  </si>
  <si>
    <t xml:space="preserve">埼玉県さいたま市中央区新都心1-5 </t>
    <phoneticPr fontId="2"/>
  </si>
  <si>
    <t>ニホンセキジュウジシャサイタマセキジュウジビョウイン</t>
    <phoneticPr fontId="2"/>
  </si>
  <si>
    <t>防衛医科大学校乳腺外科専門医研修カリキュラム</t>
    <rPh sb="9" eb="11">
      <t>ゲカ</t>
    </rPh>
    <rPh sb="13" eb="14">
      <t>イ</t>
    </rPh>
    <phoneticPr fontId="2"/>
  </si>
  <si>
    <t>359-8513</t>
  </si>
  <si>
    <t xml:space="preserve">埼玉県所沢市並木 3-2 </t>
  </si>
  <si>
    <t>ＪＲ東京総合病院</t>
    <phoneticPr fontId="2"/>
  </si>
  <si>
    <t>151-8528</t>
    <phoneticPr fontId="2"/>
  </si>
  <si>
    <t xml:space="preserve">東京都渋谷区代々木 2-1-3 </t>
    <phoneticPr fontId="2"/>
  </si>
  <si>
    <t>ヒガシニホンリョカクテツドウカブシキガイシャジェイアールトウキョウソウゴウビョウイン</t>
    <phoneticPr fontId="2"/>
  </si>
  <si>
    <t>新潟県立中央病院乳腺外科専門医研修カリキュラム</t>
    <rPh sb="10" eb="12">
      <t>ゲカ</t>
    </rPh>
    <rPh sb="14" eb="15">
      <t>イ</t>
    </rPh>
    <phoneticPr fontId="2"/>
  </si>
  <si>
    <t xml:space="preserve">新潟県上越市新南町205 </t>
  </si>
  <si>
    <t xml:space="preserve">新潟県新潟市中央区川岸町 2-15-3 </t>
  </si>
  <si>
    <t xml:space="preserve">新潟県新発田市本町1-2-8 </t>
  </si>
  <si>
    <t xml:space="preserve">新潟県新潟市中央区旭町通１番町 754 </t>
  </si>
  <si>
    <t xml:space="preserve">新潟県長岡市千秋 2-297-1 </t>
  </si>
  <si>
    <t xml:space="preserve">新潟県新潟市西区寺地 280-7 </t>
  </si>
  <si>
    <t xml:space="preserve">新潟県新潟市中央区鐘木 463-7 </t>
  </si>
  <si>
    <t xml:space="preserve">新潟県柏崎市北半田 2-11-4 </t>
  </si>
  <si>
    <t>新潟大学乳腺外科専門医研修カリキュラム</t>
    <rPh sb="6" eb="8">
      <t>ゲカ</t>
    </rPh>
    <rPh sb="10" eb="11">
      <t>イ</t>
    </rPh>
    <phoneticPr fontId="2"/>
  </si>
  <si>
    <t>船橋市立医療センター乳腺専門研修カリキュラム</t>
  </si>
  <si>
    <t>273-8588</t>
  </si>
  <si>
    <t xml:space="preserve">千葉県船橋市金杉 1-21-1 </t>
  </si>
  <si>
    <t xml:space="preserve">千葉県佐倉市江原台 2-36-2 </t>
  </si>
  <si>
    <t>国際医療福祉大学成田病院乳腺専門研修カリキュラム</t>
    <phoneticPr fontId="2"/>
  </si>
  <si>
    <t>142-8666</t>
  </si>
  <si>
    <t xml:space="preserve">東京都品川区旗の台 1-5-8 </t>
  </si>
  <si>
    <t>国際医療福祉大学成田病院乳腺専門研修カリキュラム</t>
  </si>
  <si>
    <t>亀田総合病院乳腺専門研修カリキュラム</t>
  </si>
  <si>
    <t>296-8602</t>
  </si>
  <si>
    <t xml:space="preserve">千葉県鴨川市東町 929 </t>
  </si>
  <si>
    <t xml:space="preserve">沖縄県豊見城市字与根50番地5 </t>
  </si>
  <si>
    <t>904-2195</t>
  </si>
  <si>
    <t xml:space="preserve">沖縄県沖縄市字登川610番地 </t>
  </si>
  <si>
    <t xml:space="preserve">愛知県安城市篠目町肥田 39-6 </t>
  </si>
  <si>
    <t>中国・四国</t>
  </si>
  <si>
    <t xml:space="preserve">岡山県岡山市北区中山下2丁目6-1 </t>
  </si>
  <si>
    <t>260-8677</t>
  </si>
  <si>
    <t xml:space="preserve">千葉県千葉市中央区亥鼻 1-8-1 </t>
  </si>
  <si>
    <t>292-8535</t>
  </si>
  <si>
    <t xml:space="preserve">千葉県木更津市桜井 1010 </t>
  </si>
  <si>
    <t xml:space="preserve">千葉県千葉市中央区椿森 4-1-2 </t>
  </si>
  <si>
    <t xml:space="preserve">千葉県千葉市中央区仁戸名町 666-2 </t>
  </si>
  <si>
    <t xml:space="preserve">千葉県千葉市美浜区磯辺 3-31-1 </t>
  </si>
  <si>
    <t xml:space="preserve">千葉県市原市辰巳台東 2-16 </t>
  </si>
  <si>
    <t xml:space="preserve">東京都府中市武蔵野台 2-8-29 </t>
  </si>
  <si>
    <t>東邦大学医療センター佐倉病院</t>
  </si>
  <si>
    <t>285-8741</t>
  </si>
  <si>
    <t xml:space="preserve">千葉県佐倉市下志津 564-1 </t>
  </si>
  <si>
    <t>トウホウダイガクイリョウセンターサクラビョウイン</t>
  </si>
  <si>
    <t xml:space="preserve">千葉県習志野市泉町1-1-1 </t>
  </si>
  <si>
    <t xml:space="preserve">千葉県千葉市中央区新田町1-16 </t>
  </si>
  <si>
    <t>聖マリアンナ医科大学乳腺専門研修カリキュラム</t>
  </si>
  <si>
    <t xml:space="preserve">神奈川県川崎市宮前区菅生2-16-1 </t>
  </si>
  <si>
    <t xml:space="preserve">埼玉県川口市西新井宿 180 </t>
  </si>
  <si>
    <t xml:space="preserve">神奈川県厚木市船子 232 </t>
  </si>
  <si>
    <t xml:space="preserve">神奈川県川崎市多摩区宿河原1-30-37 </t>
  </si>
  <si>
    <t xml:space="preserve">神奈川県海老名市河原口1320 </t>
  </si>
  <si>
    <t xml:space="preserve">神奈川県横浜市緑区十日市場町1726-7 </t>
  </si>
  <si>
    <t>神奈川県立がんセンター乳腺専門研修カリキュラム</t>
  </si>
  <si>
    <t>241-8515</t>
  </si>
  <si>
    <t xml:space="preserve">神奈川県横浜市旭区中尾 2-3-2 </t>
  </si>
  <si>
    <t>関東</t>
    <phoneticPr fontId="2"/>
  </si>
  <si>
    <t xml:space="preserve">神奈川県横浜市港南区港南台 3-2-10 </t>
  </si>
  <si>
    <t xml:space="preserve">神奈川県横浜市金沢区福浦 3-9 </t>
  </si>
  <si>
    <t>254-8502</t>
  </si>
  <si>
    <t xml:space="preserve">神奈川県平塚市追分 9-11 </t>
  </si>
  <si>
    <t xml:space="preserve">神奈川県横浜市南区浦舟町 4-57 </t>
  </si>
  <si>
    <t>秦野赤十字病院</t>
  </si>
  <si>
    <t>257-0017</t>
  </si>
  <si>
    <t xml:space="preserve">神奈川県秦野市立野台 1-1 </t>
  </si>
  <si>
    <t>ハダノセキジュウジビョウイン</t>
  </si>
  <si>
    <t xml:space="preserve">神奈川県相模原市南区北里1-15-1 </t>
  </si>
  <si>
    <t>北里大学病院乳腺専門研修カリキュラム</t>
  </si>
  <si>
    <t xml:space="preserve">栃木県宇都宮市竹林911-1 </t>
  </si>
  <si>
    <t xml:space="preserve">神奈川県相模原市南区桜台 18-1 </t>
  </si>
  <si>
    <t xml:space="preserve">栃木県足利市五十部町 284-1 </t>
  </si>
  <si>
    <t>362-8588</t>
  </si>
  <si>
    <t xml:space="preserve">埼玉県上尾市柏座 1-10-10 </t>
  </si>
  <si>
    <t xml:space="preserve">神奈川県平塚市南原 1-19-1 </t>
  </si>
  <si>
    <t xml:space="preserve">栃木県大田原市中田原 1081-4 </t>
  </si>
  <si>
    <t xml:space="preserve">神奈川県相模原市緑区橋本 2-8-18 </t>
  </si>
  <si>
    <t>独立行政法人地域医療機能推進機構　相模野病院</t>
    <phoneticPr fontId="2"/>
  </si>
  <si>
    <t>252-0206</t>
    <phoneticPr fontId="2"/>
  </si>
  <si>
    <t>神奈川県相模原市中央区淵野辺 1930/1/2</t>
    <phoneticPr fontId="2"/>
  </si>
  <si>
    <t>ドクリツギョウセイホウジンチイキイリョウキノウスイシンキコウサガミノビョウイン</t>
    <phoneticPr fontId="2"/>
  </si>
  <si>
    <t xml:space="preserve">神奈川県川崎市川崎区新川通12-1 </t>
  </si>
  <si>
    <t xml:space="preserve">東京都東大和市南街1-13-12 </t>
  </si>
  <si>
    <t>東海大学乳腺専門研修カリキュラム</t>
    <phoneticPr fontId="2"/>
  </si>
  <si>
    <t xml:space="preserve">神奈川県伊勢原市下糟屋 143 </t>
  </si>
  <si>
    <t>東海大学乳腺専門研修カリキュラム</t>
  </si>
  <si>
    <t xml:space="preserve">神奈川県小田原市小八幡 3-19-14 </t>
  </si>
  <si>
    <t>湘南記念病院乳腺外科専門医研修カリキュラム</t>
    <phoneticPr fontId="2"/>
  </si>
  <si>
    <t xml:space="preserve">神奈川県鎌倉市笛田 2-2-60 </t>
  </si>
  <si>
    <t>横浜市立大学附属病院乳腺専門研修カリキュラム</t>
  </si>
  <si>
    <t xml:space="preserve">神奈川県茅ヶ崎市本村 5-15-1 </t>
  </si>
  <si>
    <t xml:space="preserve">神奈川県横浜市神奈川区三ツ沢西町1-1 </t>
  </si>
  <si>
    <t xml:space="preserve">神奈川県横浜市港北区小机町 3211 </t>
  </si>
  <si>
    <t>独立行政法人国立病院機構　横浜医療センター</t>
    <phoneticPr fontId="2"/>
  </si>
  <si>
    <t>245-8575</t>
    <phoneticPr fontId="2"/>
  </si>
  <si>
    <t xml:space="preserve">神奈川県横浜市戸塚区原宿町 3-60-2 </t>
    <phoneticPr fontId="2"/>
  </si>
  <si>
    <t>ドクリツギョウセイホウジン　コクリツビョウインキコウ　ヨコハマイリョウセンター</t>
    <phoneticPr fontId="2"/>
  </si>
  <si>
    <t xml:space="preserve">東京都新宿区西新宿 6-7-1 </t>
  </si>
  <si>
    <t>国家公務員共済組合連合会　横須賀共済病院</t>
    <phoneticPr fontId="2"/>
  </si>
  <si>
    <t>238-8558</t>
    <phoneticPr fontId="2"/>
  </si>
  <si>
    <t xml:space="preserve">神奈川県横須賀市米が浜通 1-16 </t>
    <phoneticPr fontId="2"/>
  </si>
  <si>
    <t>コッカコウムインキョウサイクミアイレンゴウカイヨコスカキョウサイビョウイン</t>
    <phoneticPr fontId="2"/>
  </si>
  <si>
    <t>251-8550</t>
  </si>
  <si>
    <t xml:space="preserve">神奈川県藤沢市藤沢 2-6-1 </t>
  </si>
  <si>
    <t>秦野赤十字病院</t>
    <phoneticPr fontId="2"/>
  </si>
  <si>
    <t>257-0017</t>
    <phoneticPr fontId="2"/>
  </si>
  <si>
    <t xml:space="preserve">神奈川県秦野市立野台 1-1 </t>
    <phoneticPr fontId="2"/>
  </si>
  <si>
    <t>ハダノセキジュウジビョウイン</t>
    <phoneticPr fontId="2"/>
  </si>
  <si>
    <t>横浜市立みなと赤十字病院</t>
    <phoneticPr fontId="2"/>
  </si>
  <si>
    <t>231-8682</t>
    <phoneticPr fontId="2"/>
  </si>
  <si>
    <t xml:space="preserve">神奈川県横浜市中区新山下3-12-1 </t>
    <phoneticPr fontId="2"/>
  </si>
  <si>
    <t>ヨコハマシリツミナトセキジュウジビョウイン</t>
    <phoneticPr fontId="2"/>
  </si>
  <si>
    <t>横浜市立大学附属市民総合医療センター乳腺専門研修カリキュラム</t>
  </si>
  <si>
    <t>独立行政法人国立病院機構　横浜医療センター</t>
  </si>
  <si>
    <t>245-8575</t>
  </si>
  <si>
    <t xml:space="preserve">神奈川県横浜市戸塚区原宿町 3-60-2 </t>
  </si>
  <si>
    <t>ドクリツギョウセイホウジン　コクリツビョウインキコウ　ヨコハマイリョウセンター</t>
  </si>
  <si>
    <t xml:space="preserve">神奈川県横須賀市米が浜通 1-16 </t>
  </si>
  <si>
    <t>国立がん研究センター中央病院乳腺専門研修カリキュラム</t>
  </si>
  <si>
    <t>162-8666</t>
  </si>
  <si>
    <t xml:space="preserve">東京都新宿区河田町 8-1 </t>
  </si>
  <si>
    <t xml:space="preserve">東京都立川市緑町 3256 </t>
  </si>
  <si>
    <t xml:space="preserve">神奈川県鎌倉市岡本1370-1 </t>
  </si>
  <si>
    <t>173-8605</t>
  </si>
  <si>
    <t xml:space="preserve">東京都板橋区加賀 2-11-1 </t>
  </si>
  <si>
    <t xml:space="preserve">神奈川県鎌倉市大船 6-2-24 </t>
  </si>
  <si>
    <t>国際医療福祉大学三田病院</t>
  </si>
  <si>
    <t>108-8329</t>
  </si>
  <si>
    <t xml:space="preserve">東京都港区三田 1-4-3 </t>
  </si>
  <si>
    <t>コクサイイリョウフクシダイガクミタビョウイン</t>
  </si>
  <si>
    <t>130-0022</t>
  </si>
  <si>
    <t xml:space="preserve">東京都墨田区江東橋 4-23-15 </t>
  </si>
  <si>
    <t xml:space="preserve">東京都港区三田 1-4-17 </t>
  </si>
  <si>
    <t>日本大学医学部附属板橋病院乳腺内分泌外科乳腺専門研修カリキュラム</t>
  </si>
  <si>
    <t>173-8610</t>
  </si>
  <si>
    <t xml:space="preserve">東京都板橋区大谷口上町 30-1 </t>
  </si>
  <si>
    <t xml:space="preserve">東京都千代田区神田駿河台 1-6 </t>
  </si>
  <si>
    <t>公立阿伎留医療センター</t>
    <phoneticPr fontId="2"/>
  </si>
  <si>
    <t>197-0834</t>
    <phoneticPr fontId="2"/>
  </si>
  <si>
    <t xml:space="preserve">東京都あきる野市引田 78-1 </t>
    <phoneticPr fontId="2"/>
  </si>
  <si>
    <t>コウリツアキルイリョウセンター</t>
    <phoneticPr fontId="2"/>
  </si>
  <si>
    <t xml:space="preserve">埼玉県本庄市北堀1780 </t>
  </si>
  <si>
    <t>杏林大学病院乳腺外科専門医研修カリキュラム</t>
    <phoneticPr fontId="2"/>
  </si>
  <si>
    <t>杏林大学医学部付属病院</t>
  </si>
  <si>
    <t>181-8611</t>
  </si>
  <si>
    <t xml:space="preserve">東京都三鷹市新川 6-20-2 </t>
  </si>
  <si>
    <t>中部</t>
    <phoneticPr fontId="1"/>
  </si>
  <si>
    <t>杏林大学病院乳腺外科専門医研修カリキュラム</t>
    <phoneticPr fontId="1"/>
  </si>
  <si>
    <t>福井大学医学部附属病院</t>
    <phoneticPr fontId="1"/>
  </si>
  <si>
    <t>910-1193</t>
    <phoneticPr fontId="1"/>
  </si>
  <si>
    <t>福井県</t>
    <phoneticPr fontId="1"/>
  </si>
  <si>
    <t>福井県吉田郡永平寺町松岡 下合月 23-3</t>
    <phoneticPr fontId="1"/>
  </si>
  <si>
    <t>コクリツダイガクホウジンフクイダイガクイガクブフゾクビョウイン</t>
    <phoneticPr fontId="1"/>
  </si>
  <si>
    <t>杏林大学病院乳腺外科専門医研修カリキュラム</t>
  </si>
  <si>
    <t>市立敦賀病院</t>
    <phoneticPr fontId="1"/>
  </si>
  <si>
    <t>914-0058</t>
    <phoneticPr fontId="1"/>
  </si>
  <si>
    <t xml:space="preserve">福井県敦賀市三島町 1-6-60 </t>
    <phoneticPr fontId="1"/>
  </si>
  <si>
    <t>シリツツルガビョウイン</t>
    <phoneticPr fontId="1"/>
  </si>
  <si>
    <t>105-8471</t>
  </si>
  <si>
    <t xml:space="preserve">東京都港区西新橋 3-19-18 </t>
  </si>
  <si>
    <t>東京慈恵会医科大学乳腺専門研修カリキュラム</t>
  </si>
  <si>
    <t>東京慈恵会医科大学附属第三病院</t>
  </si>
  <si>
    <t>201-8601</t>
  </si>
  <si>
    <t xml:space="preserve">東京都狛江市和泉本町 4-11-1 </t>
  </si>
  <si>
    <t xml:space="preserve">千葉県柏市柏下 163-1 </t>
  </si>
  <si>
    <t>125-8506</t>
  </si>
  <si>
    <t xml:space="preserve">東京都葛飾区青戸 6-41-2 </t>
  </si>
  <si>
    <t>東邦大学医療センター大森病院乳腺専門研修カリキュラム</t>
  </si>
  <si>
    <t>143-8541</t>
  </si>
  <si>
    <t xml:space="preserve">東京都大田区大森西 6-11-1 </t>
  </si>
  <si>
    <t xml:space="preserve">東京都目黒区大橋 2-22-36 </t>
  </si>
  <si>
    <t xml:space="preserve">東京都大田区東雪谷 4-5-10 </t>
  </si>
  <si>
    <t xml:space="preserve">茨城県古河市東牛谷707 </t>
  </si>
  <si>
    <t>昭和大学乳腺専門研修カリキュラム</t>
  </si>
  <si>
    <t xml:space="preserve">東京都江東区豊洲5-1-38 </t>
  </si>
  <si>
    <t xml:space="preserve">東京都中央区明石町 9-1 </t>
  </si>
  <si>
    <t xml:space="preserve">東京都文京区本駒込 3-18-22 </t>
  </si>
  <si>
    <t xml:space="preserve">神奈川県横浜市青葉区藤が丘1-30 </t>
  </si>
  <si>
    <t>141-8625</t>
  </si>
  <si>
    <t xml:space="preserve">東京都品川区東五反田 5-9-22 </t>
  </si>
  <si>
    <t xml:space="preserve">神奈川県横浜市都筑区茅ヶ崎中央 35-1 </t>
  </si>
  <si>
    <t xml:space="preserve">神奈川県横浜市港北区菊名4-4-27 </t>
  </si>
  <si>
    <t>社会医療法人財団　仁医会　牧田総合病院</t>
    <phoneticPr fontId="2"/>
  </si>
  <si>
    <t>144-8501</t>
    <phoneticPr fontId="2"/>
  </si>
  <si>
    <t xml:space="preserve">東京都大田区西蒲田8－20－1 </t>
    <phoneticPr fontId="2"/>
  </si>
  <si>
    <t>マキタソウゴウビョウイン</t>
    <phoneticPr fontId="2"/>
  </si>
  <si>
    <t>東京医療センター乳腺専門研修カリキュラム</t>
  </si>
  <si>
    <t>152-8902</t>
  </si>
  <si>
    <t xml:space="preserve">東京都目黒区東が丘 2-5-1 </t>
  </si>
  <si>
    <t>日本歯科大学附属病院乳腺専門研修カリキュラム</t>
    <phoneticPr fontId="2"/>
  </si>
  <si>
    <t>日本歯科大学附属病院</t>
    <phoneticPr fontId="2"/>
  </si>
  <si>
    <t>102-8158</t>
    <phoneticPr fontId="2"/>
  </si>
  <si>
    <t xml:space="preserve">東京都千代田区富士見2-3-16 </t>
    <phoneticPr fontId="2"/>
  </si>
  <si>
    <t>ガッコウホウジンニッポンシカダイガクフゾクビョウイン</t>
    <phoneticPr fontId="2"/>
  </si>
  <si>
    <t>東京女子医科大学乳腺専門研修カリキュラム</t>
  </si>
  <si>
    <t>135-8550</t>
  </si>
  <si>
    <t xml:space="preserve">東京都江東区有明 3-8-31 </t>
  </si>
  <si>
    <t xml:space="preserve">千葉県習志野市谷津 4-6-16 </t>
  </si>
  <si>
    <t xml:space="preserve">千葉県八千代市大和田新田477-96 </t>
  </si>
  <si>
    <t>東大病院乳腺専門研修カリキュラム</t>
    <phoneticPr fontId="2"/>
  </si>
  <si>
    <t>113-8655</t>
  </si>
  <si>
    <t xml:space="preserve">東京都文京区本郷 7-3-1 </t>
  </si>
  <si>
    <t>東大病院乳腺専門研修カリキュラム</t>
  </si>
  <si>
    <t>164-8541</t>
  </si>
  <si>
    <t xml:space="preserve">東京都中野区中野 4-22-1 </t>
  </si>
  <si>
    <t>150-8935</t>
  </si>
  <si>
    <t xml:space="preserve">東京都渋谷区広尾 4-1-22 </t>
  </si>
  <si>
    <t>連携3</t>
    <phoneticPr fontId="2"/>
  </si>
  <si>
    <t>独立行政法人　地域医療機能推進機構　東京山手メディカルセンター</t>
  </si>
  <si>
    <t>連携4</t>
    <phoneticPr fontId="2"/>
  </si>
  <si>
    <t>169-0073</t>
  </si>
  <si>
    <t xml:space="preserve">東京都新宿区百人町 3-22-1 </t>
  </si>
  <si>
    <t>ドクリツギョウセイホウジン　チイキイリョウキノウスイシンキコウ　トウキョウヤマテメディカルセンター</t>
  </si>
  <si>
    <t>連携5</t>
    <phoneticPr fontId="2"/>
  </si>
  <si>
    <t xml:space="preserve">東京都杉並区阿佐ヶ谷北1-7-3 </t>
  </si>
  <si>
    <t>都立駒込病院乳腺専門研修カリキュラム</t>
  </si>
  <si>
    <t xml:space="preserve">神奈川県川崎市高津区二子5-1-1 </t>
  </si>
  <si>
    <t>東京科学大学病院</t>
  </si>
  <si>
    <t>113-8519</t>
  </si>
  <si>
    <t xml:space="preserve">文京区湯島1-5-45 </t>
  </si>
  <si>
    <t>トウキョウカガクダイガクビョウイン</t>
  </si>
  <si>
    <t>東京西徳洲会病院乳腺専門研修カリキュラム</t>
  </si>
  <si>
    <t xml:space="preserve">東京都昭島市松原町 3-1-1 </t>
  </si>
  <si>
    <t xml:space="preserve">岐阜県大垣市林町８５－１ </t>
  </si>
  <si>
    <t>医療法人徳洲会　湘南藤沢徳洲会病院</t>
  </si>
  <si>
    <t>251-0041</t>
  </si>
  <si>
    <t xml:space="preserve">神奈川県藤沢市辻堂神台1-5-1 </t>
  </si>
  <si>
    <t>イリョウホウジン　ショウナンフジサワ　トクシュウカイビョウイン</t>
  </si>
  <si>
    <t>がん研究会有明病院乳腺専門研修カリキュラム</t>
  </si>
  <si>
    <t>101-8643</t>
  </si>
  <si>
    <t xml:space="preserve">東京都千代田区神田和泉町 1 </t>
  </si>
  <si>
    <t xml:space="preserve">富山県富山市杉谷 2630 </t>
  </si>
  <si>
    <t xml:space="preserve">千葉県松戸市和名ヶ谷1271 </t>
  </si>
  <si>
    <t xml:space="preserve">埼玉県川口市木曽呂1317 </t>
  </si>
  <si>
    <t>160-8582</t>
  </si>
  <si>
    <t xml:space="preserve">東京都新宿区信濃町 35 </t>
  </si>
  <si>
    <t>慶應義塾大学病院乳腺専門研修カリキュラム</t>
  </si>
  <si>
    <t xml:space="preserve">神奈川県横浜市西区みなとみらい 3-7-3 </t>
  </si>
  <si>
    <t xml:space="preserve">茨城県水戸市三の丸 3-12-48 </t>
  </si>
  <si>
    <t xml:space="preserve">静岡県静岡市葵区追手町 8-2 </t>
  </si>
  <si>
    <t xml:space="preserve">神奈川県川崎市中原区井田2-27-1 </t>
  </si>
  <si>
    <t>272-8513</t>
  </si>
  <si>
    <t xml:space="preserve">千葉県市川市菅野 5-11-13 </t>
  </si>
  <si>
    <t>190-8531</t>
  </si>
  <si>
    <t xml:space="preserve">東京都立川市錦町 4-2-22 </t>
  </si>
  <si>
    <t>113-8603</t>
  </si>
  <si>
    <t xml:space="preserve">東京都文京区千駄木 1-1-5 </t>
  </si>
  <si>
    <t>日本医科大学乳腺専門研修カリキュラム</t>
  </si>
  <si>
    <t xml:space="preserve">神奈川県川崎市中原区小杉町　1-383 </t>
  </si>
  <si>
    <t>206-8512</t>
  </si>
  <si>
    <t xml:space="preserve">東京都多摩市永山 1-7-1 </t>
  </si>
  <si>
    <t>113-8431</t>
  </si>
  <si>
    <t xml:space="preserve">東京都文京区本郷 3-1-3 </t>
  </si>
  <si>
    <t>順天堂大学乳腺専門研修カリキュラム</t>
  </si>
  <si>
    <t xml:space="preserve">千葉県浦安市富岡 2-1-1 </t>
  </si>
  <si>
    <t xml:space="preserve">東京都江戸川区臨海町 1-4-2 </t>
  </si>
  <si>
    <t>177-8521</t>
  </si>
  <si>
    <t xml:space="preserve">東京都練馬区高野台 3-1-10 </t>
  </si>
  <si>
    <t>343-8577</t>
  </si>
  <si>
    <t xml:space="preserve">埼玉県越谷市東越谷 10丁目32番地 </t>
  </si>
  <si>
    <t xml:space="preserve">茨城県鹿嶋市厨 5-1-2 </t>
  </si>
  <si>
    <t xml:space="preserve">静岡県伊豆の国市長岡 1129 </t>
  </si>
  <si>
    <t>聖路加国際病院乳腺専門研修カリキュラム</t>
  </si>
  <si>
    <t xml:space="preserve">鹿児島県鹿児島市松原町 3-31 </t>
  </si>
  <si>
    <t>466-8550</t>
  </si>
  <si>
    <t xml:space="preserve">愛知県名古屋市昭和区鶴舞町65 </t>
  </si>
  <si>
    <t xml:space="preserve">愛知県一宮市開明字平1番地 </t>
  </si>
  <si>
    <t>105-8470</t>
  </si>
  <si>
    <t xml:space="preserve">東京都港区虎ノ門 2-2-2 </t>
  </si>
  <si>
    <t>東京医科大学八王子医療センター乳腺外科専門医研修カリキュラム</t>
  </si>
  <si>
    <t>193-0998</t>
  </si>
  <si>
    <t xml:space="preserve">東京都八王子市館町 1163 </t>
  </si>
  <si>
    <t>東京医科大学八王子医療センター乳腺外科専門医研修カリキュラム</t>
    <phoneticPr fontId="2"/>
  </si>
  <si>
    <t xml:space="preserve">茨城県稲敷郡阿見町中央 3-20-1 </t>
  </si>
  <si>
    <t>東京医科大学乳腺専門研修カリキュラム</t>
  </si>
  <si>
    <t xml:space="preserve">埼玉県戸田市本町 1-19-3 </t>
  </si>
  <si>
    <t xml:space="preserve">神奈川県横浜市中区新山下3-12-1 </t>
  </si>
  <si>
    <t>東京女子医科大学附属足立医療センター乳腺外科専門医研修カリキュラム</t>
    <rPh sb="20" eb="22">
      <t>ゲカ</t>
    </rPh>
    <rPh sb="24" eb="25">
      <t>イ</t>
    </rPh>
    <phoneticPr fontId="2"/>
  </si>
  <si>
    <t xml:space="preserve">東京都足立区江北4-33-1 </t>
  </si>
  <si>
    <t xml:space="preserve">千葉県松戸市日暮7-379 </t>
  </si>
  <si>
    <t>国立研究開発法人　国立国際医療研究センター病院</t>
    <phoneticPr fontId="2"/>
  </si>
  <si>
    <t>162-8655</t>
    <phoneticPr fontId="2"/>
  </si>
  <si>
    <t xml:space="preserve">東京都新宿区戸山 1-21-1 </t>
    <phoneticPr fontId="2"/>
  </si>
  <si>
    <t>コクリツケンキュウカイハツホウジンコクリツコクサイイリョウケンキュウセンタービョウイン</t>
    <phoneticPr fontId="2"/>
  </si>
  <si>
    <t>NCGM乳腺専門研修カリキュラム</t>
    <phoneticPr fontId="2"/>
  </si>
  <si>
    <t>190-8578</t>
  </si>
  <si>
    <t xml:space="preserve">東京都立川市錦町 4-1 </t>
  </si>
  <si>
    <t>東海大学八王子病院乳腺専門研修カリキュラム</t>
    <phoneticPr fontId="2"/>
  </si>
  <si>
    <t>東海大学医学部付属八王子病院</t>
    <phoneticPr fontId="2"/>
  </si>
  <si>
    <t>192-0032</t>
    <phoneticPr fontId="2"/>
  </si>
  <si>
    <t xml:space="preserve">東京都八王子市石川町 1838 </t>
    <phoneticPr fontId="2"/>
  </si>
  <si>
    <t>トウカイダイガクイガクブフゾクハチオウジビョウイン</t>
    <phoneticPr fontId="2"/>
  </si>
  <si>
    <t>獨協医科大学乳腺専門研修カリキュラム</t>
    <phoneticPr fontId="2"/>
  </si>
  <si>
    <t>獨協医科大学病院</t>
  </si>
  <si>
    <t>321-0293</t>
  </si>
  <si>
    <t xml:space="preserve">栃木県下都賀郡壬生町大字北小林 880 </t>
  </si>
  <si>
    <t>ドッキョウイカダイガクビョウイン</t>
  </si>
  <si>
    <t>獨協医科大学乳腺専門研修カリキュラム</t>
  </si>
  <si>
    <t>学校法人獨協学園　獨協医科大学日光医療センター</t>
  </si>
  <si>
    <t>321-1298</t>
  </si>
  <si>
    <t xml:space="preserve">栃木県日光市森友１４５－１ </t>
  </si>
  <si>
    <t>ドッキョウイカダイガクニッコウイリョウセンター</t>
  </si>
  <si>
    <t>東京科学大学病院乳腺専門研修カリキュラム</t>
    <phoneticPr fontId="2"/>
  </si>
  <si>
    <t>東京科学大学病院乳腺専門研修カリキュラム</t>
  </si>
  <si>
    <t>180-8610</t>
  </si>
  <si>
    <t xml:space="preserve">東京都武蔵野市境南町 1-26-1 </t>
  </si>
  <si>
    <t>草加市立病院</t>
  </si>
  <si>
    <t>連携6</t>
    <phoneticPr fontId="2"/>
  </si>
  <si>
    <t>340-8560</t>
  </si>
  <si>
    <t xml:space="preserve">埼玉県草加市草加２－２１－１ </t>
  </si>
  <si>
    <t>ソウカシリツビョウン</t>
  </si>
  <si>
    <t>山梨県立中央病院</t>
    <phoneticPr fontId="2"/>
  </si>
  <si>
    <t>400-8506</t>
    <phoneticPr fontId="2"/>
  </si>
  <si>
    <t>山梨県</t>
    <phoneticPr fontId="2"/>
  </si>
  <si>
    <t xml:space="preserve">山梨県甲府市富士見 1-1-1 </t>
    <phoneticPr fontId="2"/>
  </si>
  <si>
    <t>チホウドクリツギョウセイホウジンヤマナシケンリツビョウインキコウヤマナシケンリツチュウオウビョウイン</t>
    <phoneticPr fontId="2"/>
  </si>
  <si>
    <t>山梨県立中央病院乳腺専門研修カリキュラム</t>
  </si>
  <si>
    <t>市立甲府病院</t>
  </si>
  <si>
    <t>400-0832</t>
  </si>
  <si>
    <t xml:space="preserve">山梨県甲府市増坪町 366 </t>
  </si>
  <si>
    <t>シリツコウフビョウイン</t>
  </si>
  <si>
    <t xml:space="preserve">山梨県中央市下河東 1110 </t>
  </si>
  <si>
    <t xml:space="preserve">山梨県山梨市落合 860 </t>
  </si>
  <si>
    <t xml:space="preserve">山梨県甲府市朝日3-11-16 </t>
  </si>
  <si>
    <t>峡南医療センター企業団　富士川病院</t>
    <phoneticPr fontId="2"/>
  </si>
  <si>
    <t>400-0601</t>
    <phoneticPr fontId="2"/>
  </si>
  <si>
    <t xml:space="preserve">山梨県南巨摩郡富士川町鰍沢340-1 </t>
    <phoneticPr fontId="2"/>
  </si>
  <si>
    <t>キョナンイリョウセンターキギョウダンフジカワビョウイン</t>
    <phoneticPr fontId="2"/>
  </si>
  <si>
    <t>山梨大学乳腺専門研修カリキュラム</t>
  </si>
  <si>
    <t xml:space="preserve">静岡県島田市野田 1200-5 </t>
  </si>
  <si>
    <t xml:space="preserve">山梨県南巨摩郡富士川町鰍沢340-1 </t>
  </si>
  <si>
    <t>静岡乳腺専門研修カリキュラム</t>
  </si>
  <si>
    <t xml:space="preserve">静岡県浜松市東区半田山 1-20-1 </t>
  </si>
  <si>
    <t xml:space="preserve">静岡県磐田市大久保 512-3 </t>
  </si>
  <si>
    <t xml:space="preserve">静岡県静岡市葵区北安東 4-27-1 </t>
  </si>
  <si>
    <t>464-8681</t>
  </si>
  <si>
    <t xml:space="preserve">愛知県名古屋市千種区鹿子殿 1-1 </t>
  </si>
  <si>
    <t xml:space="preserve">静岡県浜松市富塚町 328 </t>
  </si>
  <si>
    <t xml:space="preserve">静岡県静岡市駿河区小鹿 1-1-1 </t>
  </si>
  <si>
    <t xml:space="preserve">静岡県浜松市中区住吉 2-12-12 </t>
  </si>
  <si>
    <t xml:space="preserve">静岡県駿東郡長泉町下長窪 1007 </t>
  </si>
  <si>
    <t xml:space="preserve">静岡県富士宮市錦町 3-1 </t>
  </si>
  <si>
    <t xml:space="preserve">静岡県藤枝市駿河台 4-1-11 </t>
  </si>
  <si>
    <t>中部</t>
    <phoneticPr fontId="2"/>
  </si>
  <si>
    <t>ふじのくに乳腺専門研修カリキュラム</t>
  </si>
  <si>
    <t xml:space="preserve">静岡県静岡市葵区追手町 10-93 </t>
  </si>
  <si>
    <t>信州大学乳腺専門研修カリキュラム</t>
  </si>
  <si>
    <t xml:space="preserve">長野県松本市旭 3-1-1 </t>
  </si>
  <si>
    <t>諏訪赤十字病院</t>
    <phoneticPr fontId="2"/>
  </si>
  <si>
    <t>392-8510</t>
    <phoneticPr fontId="2"/>
  </si>
  <si>
    <t>長野県</t>
    <phoneticPr fontId="2"/>
  </si>
  <si>
    <t xml:space="preserve">長野県諏訪市湖岸通り 5-11-50 </t>
    <phoneticPr fontId="2"/>
  </si>
  <si>
    <t>ニホンセキジュウジシャスワセキジュウジビョウイン</t>
    <phoneticPr fontId="2"/>
  </si>
  <si>
    <t xml:space="preserve">長野県長野市松代町松代 183 </t>
  </si>
  <si>
    <t xml:space="preserve">長野県長野市若里 5-22-1 </t>
  </si>
  <si>
    <t xml:space="preserve">長野県飯田市八幡町 438 </t>
  </si>
  <si>
    <t xml:space="preserve">長野県長野市富竹 1333-1 </t>
  </si>
  <si>
    <t xml:space="preserve">長野県松本市波田 4417-180 </t>
  </si>
  <si>
    <t xml:space="preserve">長野県上田市緑ヶ丘1-27-21 </t>
  </si>
  <si>
    <t>390-8555</t>
  </si>
  <si>
    <t xml:space="preserve">長野県伊那市小四郎久保１３１３－１ </t>
  </si>
  <si>
    <t>長野赤十字病院乳腺専門研修カリキュラム</t>
  </si>
  <si>
    <t>長野県厚生農業協同組合連合会　佐久総合病院　佐久医療センター</t>
    <phoneticPr fontId="2"/>
  </si>
  <si>
    <t>385-0051</t>
    <phoneticPr fontId="2"/>
  </si>
  <si>
    <t xml:space="preserve">長野県佐久市中込3400-28 </t>
    <phoneticPr fontId="2"/>
  </si>
  <si>
    <t>ナガノケンコウセイレンサクソウゴウビョウインサクイリョウセンター</t>
    <phoneticPr fontId="2"/>
  </si>
  <si>
    <t>富山大学乳腺外科専門医研修カリキュラム</t>
    <rPh sb="6" eb="8">
      <t>ゲカ</t>
    </rPh>
    <rPh sb="10" eb="11">
      <t>イ</t>
    </rPh>
    <phoneticPr fontId="2"/>
  </si>
  <si>
    <t xml:space="preserve">富山県富山市西長江 2-2-78 </t>
  </si>
  <si>
    <t xml:space="preserve">富山県高岡市宝町 4-1 </t>
  </si>
  <si>
    <t>石川県立中央病院乳腺専門研修カリキュラム</t>
  </si>
  <si>
    <t>920-8530</t>
  </si>
  <si>
    <t xml:space="preserve">石川県金沢市鞍月東 2-1 </t>
  </si>
  <si>
    <t>国立大学法人　金沢大学附属病院</t>
  </si>
  <si>
    <t>920-8641</t>
  </si>
  <si>
    <t xml:space="preserve">石川県金沢市宝町 13-1 </t>
  </si>
  <si>
    <t xml:space="preserve">富山県高岡市永楽町 5-10 </t>
    <phoneticPr fontId="2"/>
  </si>
  <si>
    <t>トヤマケンコウセイノウギョウキョウドウクミアイレンゴウカイタカオカビョウイン</t>
    <phoneticPr fontId="2"/>
  </si>
  <si>
    <t>920-0293</t>
  </si>
  <si>
    <t xml:space="preserve">石川県河北郡内灘町大学 1-1 </t>
  </si>
  <si>
    <t>金沢医科大学病院乳腺専門研修カリキュラム</t>
  </si>
  <si>
    <t xml:space="preserve">富山県富山市婦中町下轡田1019 </t>
  </si>
  <si>
    <t>福井県済生会病院乳腺専門研修カリキュラム</t>
  </si>
  <si>
    <t xml:space="preserve">福井県福井市和田中町舟橋 7-1 </t>
  </si>
  <si>
    <t xml:space="preserve">福井県福井市四ツ井 2-8-1 </t>
  </si>
  <si>
    <t>岐阜大学乳腺外科専門医研修カリキュラム</t>
    <rPh sb="6" eb="8">
      <t>ゲカ</t>
    </rPh>
    <rPh sb="10" eb="11">
      <t>イ</t>
    </rPh>
    <phoneticPr fontId="2"/>
  </si>
  <si>
    <t>501-1194</t>
  </si>
  <si>
    <t xml:space="preserve">岐阜県岐阜市柳戸 1-1 </t>
  </si>
  <si>
    <t xml:space="preserve">岐阜県岐阜市野一色 4-6-1 </t>
  </si>
  <si>
    <t>500-8513</t>
  </si>
  <si>
    <t xml:space="preserve">岐阜県岐阜市鹿島町 7-1 </t>
  </si>
  <si>
    <t xml:space="preserve">岐阜県山県市高富 1187-3 </t>
  </si>
  <si>
    <t xml:space="preserve">岐阜県岐阜市橋本町 3-23 </t>
  </si>
  <si>
    <t xml:space="preserve">岐阜県羽島郡笠松町田代 185-1 </t>
  </si>
  <si>
    <t xml:space="preserve">岐阜県高山市天満町 3-11 </t>
  </si>
  <si>
    <t xml:space="preserve">岐阜県美濃加茂市健康のまち一丁目1番地 </t>
  </si>
  <si>
    <t>491-8551</t>
  </si>
  <si>
    <t xml:space="preserve">愛知県一宮市桜一丁目9番9号 </t>
  </si>
  <si>
    <t>市立四日市病院乳腺外科専門医研修カリキュラム</t>
    <rPh sb="7" eb="9">
      <t>ニュウセン</t>
    </rPh>
    <rPh sb="9" eb="11">
      <t>ゲカ</t>
    </rPh>
    <rPh sb="11" eb="16">
      <t>センモンイケンシュウ</t>
    </rPh>
    <phoneticPr fontId="2"/>
  </si>
  <si>
    <t xml:space="preserve">三重県四日市市芝田 2-2-37 </t>
  </si>
  <si>
    <t>三重大学乳腺専門研修カリキュラム</t>
    <phoneticPr fontId="2"/>
  </si>
  <si>
    <t xml:space="preserve">三重県津市江戸橋 2-174 </t>
  </si>
  <si>
    <t>三重大学乳腺専門研修カリキュラム</t>
  </si>
  <si>
    <t xml:space="preserve">三重県松阪市朝日町1-15-6 </t>
  </si>
  <si>
    <t>516-8512</t>
  </si>
  <si>
    <t xml:space="preserve">三重県伊勢市船江 1-471-2 </t>
  </si>
  <si>
    <t xml:space="preserve">三重県松阪市川井町字小望 102 </t>
  </si>
  <si>
    <t xml:space="preserve">三重県四日市市大字日永5450-132 </t>
  </si>
  <si>
    <t xml:space="preserve">三重県桑名市寿町 3-11 </t>
  </si>
  <si>
    <t>名古屋大学乳腺専門研修カリキュラム</t>
  </si>
  <si>
    <t>愛知県厚生農業協同組合連合会　豊田厚生病院</t>
    <phoneticPr fontId="2"/>
  </si>
  <si>
    <t>470-0396</t>
    <phoneticPr fontId="2"/>
  </si>
  <si>
    <t>愛知県</t>
    <phoneticPr fontId="2"/>
  </si>
  <si>
    <t xml:space="preserve">愛知県豊田市浄水町伊保原 500-1 </t>
    <phoneticPr fontId="2"/>
  </si>
  <si>
    <t>アイチケンコウセイノウギョウキョウドウクミアイレンゴウカイトヨタコウセイビョウイン</t>
    <phoneticPr fontId="2"/>
  </si>
  <si>
    <t>466-8650</t>
  </si>
  <si>
    <t xml:space="preserve">愛知県名古屋市昭和区妙見町 2-9 </t>
  </si>
  <si>
    <t>愛知医科大学病院</t>
    <phoneticPr fontId="2"/>
  </si>
  <si>
    <t>480-1195</t>
    <phoneticPr fontId="2"/>
  </si>
  <si>
    <t xml:space="preserve">愛知県長久手市岩作雁又1-1 </t>
    <phoneticPr fontId="2"/>
  </si>
  <si>
    <t>ガッコウホウジンアイチイカダイガクアイチイカダイガクビョウイン</t>
    <phoneticPr fontId="2"/>
  </si>
  <si>
    <t xml:space="preserve">愛知県一宮市文京 2-2-22 </t>
  </si>
  <si>
    <t>489-8642</t>
  </si>
  <si>
    <t xml:space="preserve">愛知県瀬戸市西追分町 160 </t>
  </si>
  <si>
    <t xml:space="preserve">愛知県名古屋市中区三の丸 4-1-1 </t>
  </si>
  <si>
    <t>485-8520</t>
  </si>
  <si>
    <t xml:space="preserve">愛知県小牧市常普請 1-20 </t>
  </si>
  <si>
    <t>半田市立半田病院</t>
    <phoneticPr fontId="2"/>
  </si>
  <si>
    <t>475-8599</t>
    <phoneticPr fontId="2"/>
  </si>
  <si>
    <t xml:space="preserve">愛知県半田市東洋町 2-29 </t>
    <phoneticPr fontId="2"/>
  </si>
  <si>
    <t>ハンダシリツハンダビョウイン</t>
    <phoneticPr fontId="2"/>
  </si>
  <si>
    <t xml:space="preserve">愛知県豊橋市青竹町字八間西50 </t>
  </si>
  <si>
    <t>453-8511</t>
  </si>
  <si>
    <t xml:space="preserve">愛知県名古屋市中村区道下町3-35 </t>
  </si>
  <si>
    <t>連携20</t>
  </si>
  <si>
    <t xml:space="preserve">愛知県安城市安城町東広畔 28 </t>
  </si>
  <si>
    <t>社会医療法人愛生会総合上飯田第一病院</t>
    <phoneticPr fontId="2"/>
  </si>
  <si>
    <t>連携21</t>
  </si>
  <si>
    <t>462-0802</t>
    <phoneticPr fontId="2"/>
  </si>
  <si>
    <t xml:space="preserve">愛知県名古屋市北区上飯田北町2-70 </t>
    <phoneticPr fontId="2"/>
  </si>
  <si>
    <t>シャカイイリョウホウジンアイセイカイソウゴウカミイイダダイイチビョウイン</t>
    <phoneticPr fontId="2"/>
  </si>
  <si>
    <t>連携22</t>
  </si>
  <si>
    <t xml:space="preserve">岐阜県中津川市駒場 1522-1 </t>
  </si>
  <si>
    <t>連携23</t>
  </si>
  <si>
    <t>444-8553</t>
  </si>
  <si>
    <t>愛知県岡崎市高隆寺町五所合 3月1日</t>
  </si>
  <si>
    <t>連携24</t>
  </si>
  <si>
    <t xml:space="preserve">愛知県東海市中ノ池3丁目１番地の1 </t>
  </si>
  <si>
    <t>愛知県厚生農業協同組合連合会　海南病院</t>
    <phoneticPr fontId="2"/>
  </si>
  <si>
    <t>連携25</t>
  </si>
  <si>
    <t>498-8502</t>
    <phoneticPr fontId="2"/>
  </si>
  <si>
    <t xml:space="preserve">愛知県弥富市前ヶ須町南本田 396 </t>
    <phoneticPr fontId="2"/>
  </si>
  <si>
    <t>アイチケンコウセイノウギョウキョウドウクミアイレンゴウカイカイナンビョウイン</t>
    <phoneticPr fontId="2"/>
  </si>
  <si>
    <t>連携26</t>
  </si>
  <si>
    <t xml:space="preserve">岐阜県大垣市南頬町 4-86 </t>
  </si>
  <si>
    <t>連携27</t>
  </si>
  <si>
    <t xml:space="preserve">愛知県常滑市飛香台3-3-3 </t>
  </si>
  <si>
    <t>連携28</t>
  </si>
  <si>
    <t>454-8502</t>
  </si>
  <si>
    <t xml:space="preserve">愛知県名古屋市中川区松年町 4-66 </t>
  </si>
  <si>
    <t>連携29</t>
  </si>
  <si>
    <t xml:space="preserve">愛知県名古屋市中村区太閤 3-7-7 </t>
  </si>
  <si>
    <t>連携30</t>
  </si>
  <si>
    <t>467-8601</t>
  </si>
  <si>
    <t xml:space="preserve">愛知県名古屋市瑞穂区瑞穂町字川澄 1 </t>
  </si>
  <si>
    <t>名古屋市立大学乳腺専門研修カリキュラム</t>
  </si>
  <si>
    <t xml:space="preserve">愛知県豊川市八幡町野路23番地 </t>
  </si>
  <si>
    <t>471-8513</t>
  </si>
  <si>
    <t xml:space="preserve">愛知県豊田市平和町 1-1 </t>
  </si>
  <si>
    <t xml:space="preserve">愛知県名古屋市千種区若水 1-2-23 </t>
  </si>
  <si>
    <t xml:space="preserve">愛知県刈谷市住吉町 5-15 </t>
  </si>
  <si>
    <t xml:space="preserve">愛知県名古屋市北区平手町 1-1-1 </t>
  </si>
  <si>
    <t xml:space="preserve">愛知県知多郡美浜町大字河和字西谷 81-6 </t>
  </si>
  <si>
    <t>医療法人徳洲会　名古屋徳洲会総合病院</t>
  </si>
  <si>
    <t>487-0016</t>
  </si>
  <si>
    <t xml:space="preserve">愛知県春日井市高蔵寺町北2丁目52番地 </t>
  </si>
  <si>
    <t>イリョウホウジントクシュウカイ　ナゴヤトクシュウカイソウゴウビョウイン</t>
  </si>
  <si>
    <t>藤田医科大学乳腺専門研修カリキュラム</t>
  </si>
  <si>
    <t>470-1192</t>
  </si>
  <si>
    <t xml:space="preserve">愛知県豊明市沓掛町田楽ヶ窪1-98 </t>
  </si>
  <si>
    <t>890-8520</t>
  </si>
  <si>
    <t xml:space="preserve">鹿児島県鹿児島市桜ヶ丘 8-35-1 </t>
  </si>
  <si>
    <t xml:space="preserve">鹿児島県鹿児島市上荒田町37-1 </t>
  </si>
  <si>
    <t>名古屋市立大学病院</t>
    <phoneticPr fontId="2"/>
  </si>
  <si>
    <t>467-8601</t>
    <phoneticPr fontId="2"/>
  </si>
  <si>
    <t xml:space="preserve">愛知県名古屋市瑞穂区瑞穂町字川澄 1 </t>
    <phoneticPr fontId="2"/>
  </si>
  <si>
    <t>コウリツダイガクホウジンナゴヤシリツダイガクナゴヤシリツダイガクビョウイン</t>
    <phoneticPr fontId="2"/>
  </si>
  <si>
    <t>岡崎市民病院乳腺外科専門医研修カリキュラム</t>
    <phoneticPr fontId="2"/>
  </si>
  <si>
    <t>一宮西病院乳腺外科専門医研修カリキュラム</t>
    <rPh sb="7" eb="9">
      <t>ゲカ</t>
    </rPh>
    <rPh sb="11" eb="12">
      <t>イ</t>
    </rPh>
    <phoneticPr fontId="2"/>
  </si>
  <si>
    <t>愛知医科大学乳腺専門研修カリキュラム</t>
  </si>
  <si>
    <t xml:space="preserve">愛知県長久手市岩作雁又1-1 </t>
  </si>
  <si>
    <t>静岡市立静岡病院乳腺専門研修カリキュラム</t>
  </si>
  <si>
    <t xml:space="preserve">京都府京都市左京区聖護院川原町 54 </t>
  </si>
  <si>
    <t>滋賀乳腺専門研修カリキュラム</t>
  </si>
  <si>
    <t xml:space="preserve">滋賀県守山市守山 5-4-30 </t>
  </si>
  <si>
    <t xml:space="preserve">滋賀県近江八幡市土田町 1379 </t>
  </si>
  <si>
    <t>滋賀医科大学医学部附属病院</t>
    <phoneticPr fontId="1"/>
  </si>
  <si>
    <t>520-2192</t>
    <phoneticPr fontId="1"/>
  </si>
  <si>
    <t>滋賀県</t>
    <phoneticPr fontId="1"/>
  </si>
  <si>
    <t xml:space="preserve">滋賀県大津市瀬田月輪町 </t>
    <phoneticPr fontId="1"/>
  </si>
  <si>
    <t>コクリツダイガクホウジンシガイカダイガクシガイカダイガクイガクブフゾクビョウイン</t>
    <phoneticPr fontId="1"/>
  </si>
  <si>
    <t xml:space="preserve">滋賀県栗東市大橋 2-4-1 </t>
  </si>
  <si>
    <t>520-8511</t>
  </si>
  <si>
    <t xml:space="preserve">滋賀県大津市長等 1-1-35 </t>
  </si>
  <si>
    <t>526-8585</t>
  </si>
  <si>
    <t xml:space="preserve">滋賀県長浜市宮前町 14-7 </t>
  </si>
  <si>
    <t>京都大学乳腺専門研修カリキュラム</t>
  </si>
  <si>
    <t xml:space="preserve">奈良県天理市三島町 200 </t>
  </si>
  <si>
    <t xml:space="preserve">大阪府大阪市天王寺区筆ヶ崎町 5-30 </t>
  </si>
  <si>
    <t xml:space="preserve">京都府京都市中京区壬生東高田町 1-2 </t>
  </si>
  <si>
    <t xml:space="preserve">兵庫県神戸市西区糀台 5-7-1 </t>
  </si>
  <si>
    <t>670-8520</t>
  </si>
  <si>
    <t xml:space="preserve">兵庫県姫路市本町 68 </t>
  </si>
  <si>
    <t>社会医療法人美杉会　男山病院</t>
  </si>
  <si>
    <t>614-8366</t>
  </si>
  <si>
    <t xml:space="preserve">京都府八幡市男山泉 19 </t>
  </si>
  <si>
    <t>シャカイイリョウホウジン　ミスギカイ　オトコヤマビョウイン</t>
  </si>
  <si>
    <t>神戸市立医療センター中央市民病院</t>
  </si>
  <si>
    <t xml:space="preserve">兵庫県神戸市中央区港島南町2-1-1 </t>
  </si>
  <si>
    <t xml:space="preserve">福井県福井市月見 2-4-1 </t>
  </si>
  <si>
    <t xml:space="preserve">兵庫県尼崎市東難波町2-17-77 </t>
  </si>
  <si>
    <t xml:space="preserve">大阪府大阪市北区扇町 2-4-20 </t>
  </si>
  <si>
    <t xml:space="preserve">奈良県大和高田市礒野北町 1-1 </t>
  </si>
  <si>
    <t xml:space="preserve">島根県出雲市姫原 4-1-1 </t>
  </si>
  <si>
    <t>社会福祉法人京都社会事業財団　京都桂病院</t>
  </si>
  <si>
    <t>615-8256</t>
  </si>
  <si>
    <t xml:space="preserve">京都府京都市西京区山田平尾町 17 </t>
  </si>
  <si>
    <t xml:space="preserve">岡山県倉敷市美和 1-1-1 </t>
  </si>
  <si>
    <t xml:space="preserve">京都府京都市伏見区深草向畑町 1-1 </t>
  </si>
  <si>
    <t xml:space="preserve">兵庫県神戸市長田区一番町2丁目4 </t>
  </si>
  <si>
    <t>医療法人信和会　明和病院</t>
  </si>
  <si>
    <t>663-8186</t>
  </si>
  <si>
    <t xml:space="preserve">兵庫県西宮市上鳴尾町 4-31 </t>
  </si>
  <si>
    <t>イリョウホウジン　シンワカイ　メイワビョウイン</t>
  </si>
  <si>
    <t xml:space="preserve">兵庫県神戸市中央区脇浜町 1-4-47 </t>
  </si>
  <si>
    <t>関西電力病院</t>
  </si>
  <si>
    <t xml:space="preserve">大阪府大阪市福島区福島 2-1-7 </t>
  </si>
  <si>
    <t>カンサイデンリョクビョウイン</t>
  </si>
  <si>
    <t xml:space="preserve">兵庫県豊岡市戸牧 1094 </t>
  </si>
  <si>
    <t xml:space="preserve">奈良県奈良市七条西町2丁目897-5 </t>
  </si>
  <si>
    <t xml:space="preserve">京都府京都市右京区太秦土本町2番1 </t>
  </si>
  <si>
    <t>医療法人社団志高会　三菱京都病院</t>
    <phoneticPr fontId="2"/>
  </si>
  <si>
    <t>615-8087</t>
    <phoneticPr fontId="2"/>
  </si>
  <si>
    <t>京都府</t>
    <phoneticPr fontId="2"/>
  </si>
  <si>
    <t xml:space="preserve">京都府京都市西京区桂御所町 1 </t>
    <phoneticPr fontId="2"/>
  </si>
  <si>
    <t>ミツビシジドウシャコウギョウカブシキガイシャミツビシキョウトビョウイン</t>
    <phoneticPr fontId="2"/>
  </si>
  <si>
    <t>医療法人財団今井会足立病院　足立乳腺クリニック</t>
    <phoneticPr fontId="2"/>
  </si>
  <si>
    <t>603-8052</t>
    <phoneticPr fontId="2"/>
  </si>
  <si>
    <t xml:space="preserve">京都府京都市北区上賀茂松本町 98 </t>
    <phoneticPr fontId="2"/>
  </si>
  <si>
    <t>イリョウホウジンザイダンイマイカイアダチビョウインアダチニュウセンクリニック</t>
    <phoneticPr fontId="2"/>
  </si>
  <si>
    <t xml:space="preserve">大阪府大阪市城東区古市1丁目3-25 </t>
  </si>
  <si>
    <t xml:space="preserve">京都府京都市中京区西ノ京北聖町10-5 </t>
  </si>
  <si>
    <t>連携31</t>
  </si>
  <si>
    <t>640-8558</t>
  </si>
  <si>
    <t xml:space="preserve">和歌山県和歌山市小松原通 4-20 </t>
  </si>
  <si>
    <t>連携32</t>
  </si>
  <si>
    <t xml:space="preserve">京都府宇治市槇島町石橋145 </t>
  </si>
  <si>
    <t>連携33</t>
  </si>
  <si>
    <t xml:space="preserve">京都府京都市伏見区石田森南町２８番地の1 </t>
  </si>
  <si>
    <t xml:space="preserve">京都府京都市上京区河原町通広小路上ル梶井町 465 </t>
  </si>
  <si>
    <t>京都府立医科大学乳腺専門研修カリキュラム</t>
  </si>
  <si>
    <t>617-0814</t>
  </si>
  <si>
    <t xml:space="preserve">京都府長岡京市下海印寺下内田101番地 </t>
  </si>
  <si>
    <t xml:space="preserve">大阪府守口市外島町 5-55 </t>
  </si>
  <si>
    <t xml:space="preserve">京都府京都市東山区本町 15-749 </t>
  </si>
  <si>
    <t>京都府京都市上京区釜座通丸太町 上る春帯町 355-5</t>
  </si>
  <si>
    <t xml:space="preserve">京都府福知山市厚中町 231 </t>
  </si>
  <si>
    <t>社会福祉法人恩賜財団　済生会滋賀県病院</t>
    <phoneticPr fontId="2"/>
  </si>
  <si>
    <t>520-3046</t>
    <phoneticPr fontId="2"/>
  </si>
  <si>
    <t>滋賀県</t>
    <phoneticPr fontId="2"/>
  </si>
  <si>
    <t xml:space="preserve">滋賀県栗東市大橋 2-4-1 </t>
    <phoneticPr fontId="2"/>
  </si>
  <si>
    <t>シャカイフクシホウジンオンシザイダンサイセイカイシガケンビョウイン</t>
    <phoneticPr fontId="2"/>
  </si>
  <si>
    <t xml:space="preserve">奈良県奈良市東紀寺町 1-50-1 </t>
  </si>
  <si>
    <t xml:space="preserve">京都府木津川市木津駅前一丁目27番地 </t>
  </si>
  <si>
    <t xml:space="preserve">京都府京都市山科区音羽珍事町 2 </t>
  </si>
  <si>
    <t>医療法人　加藤乳腺クリニック</t>
    <phoneticPr fontId="2"/>
  </si>
  <si>
    <t>525-0037</t>
    <phoneticPr fontId="2"/>
  </si>
  <si>
    <t xml:space="preserve">滋賀県草津市西大路町 8-12 </t>
    <phoneticPr fontId="2"/>
  </si>
  <si>
    <t>イリョウホウジンカトウニュウセンクリニック</t>
    <phoneticPr fontId="2"/>
  </si>
  <si>
    <t xml:space="preserve">京都府舞鶴市倉谷向ノ丁 1904-10 </t>
  </si>
  <si>
    <t>2023年12月まで</t>
    <rPh sb="4" eb="5">
      <t>ネン</t>
    </rPh>
    <rPh sb="7" eb="8">
      <t>ガツ</t>
    </rPh>
    <phoneticPr fontId="2"/>
  </si>
  <si>
    <t>社会医療法人　誠光会　淡海医療センター</t>
  </si>
  <si>
    <t>525-8585</t>
  </si>
  <si>
    <t xml:space="preserve">滋賀県草津市矢橋町 1660 </t>
  </si>
  <si>
    <t>シャカイイリョウホウジン　セイコウカイ　オウミイリョウセンター</t>
  </si>
  <si>
    <t xml:space="preserve">京都府亀岡市篠町篠野田 1-1 </t>
  </si>
  <si>
    <t xml:space="preserve">京都府久世久御山町佐山西ノ口100番地 </t>
  </si>
  <si>
    <t xml:space="preserve">京都府京田辺市田辺中央6丁目1-6 </t>
  </si>
  <si>
    <t>京都第一赤十字病院乳腺専門研修カリキュラム</t>
  </si>
  <si>
    <t xml:space="preserve">滋賀県大津市瀬田月輪町 </t>
  </si>
  <si>
    <t>和歌山県立医科大学乳腺専門研修カリキュラム</t>
  </si>
  <si>
    <t>641-8509</t>
  </si>
  <si>
    <t xml:space="preserve">和歌山県和歌山市紀三井寺 811-1 </t>
  </si>
  <si>
    <t>公立那賀病院</t>
    <phoneticPr fontId="2"/>
  </si>
  <si>
    <t>649-6414</t>
    <phoneticPr fontId="2"/>
  </si>
  <si>
    <t>和歌山県</t>
    <phoneticPr fontId="2"/>
  </si>
  <si>
    <t xml:space="preserve">和歌山県紀の川市打田 1282 </t>
    <phoneticPr fontId="2"/>
  </si>
  <si>
    <t>コウリツナガビョウイン</t>
    <phoneticPr fontId="2"/>
  </si>
  <si>
    <t xml:space="preserve">和歌山県和歌山市木ノ本 93-1 </t>
  </si>
  <si>
    <t xml:space="preserve">和歌山県橋本市岸上 18-1 </t>
  </si>
  <si>
    <t xml:space="preserve">和歌山県西牟婁郡白浜町1447 </t>
  </si>
  <si>
    <t>泉大津市立周産期小児医療センター</t>
    <phoneticPr fontId="2"/>
  </si>
  <si>
    <t>595-0027</t>
    <phoneticPr fontId="2"/>
  </si>
  <si>
    <t>大阪府</t>
    <phoneticPr fontId="2"/>
  </si>
  <si>
    <t xml:space="preserve">泉大津市下条町16番1号 </t>
    <phoneticPr fontId="2"/>
  </si>
  <si>
    <t>イズミオオツシリツシュウサンキショウニイリョウセンター</t>
    <phoneticPr fontId="2"/>
  </si>
  <si>
    <t>兵庫医科大学乳腺専門研修カリキュラム</t>
  </si>
  <si>
    <t>兵庫医科大学病院</t>
  </si>
  <si>
    <t>663-8501</t>
  </si>
  <si>
    <t xml:space="preserve">兵庫県西宮市武庫川町 1-1 </t>
  </si>
  <si>
    <t>660-8511</t>
  </si>
  <si>
    <t xml:space="preserve">兵庫県尼崎市稲葉荘 3-1-69 </t>
  </si>
  <si>
    <t>664-8533</t>
  </si>
  <si>
    <t xml:space="preserve">兵庫県伊丹市車塚 3-1 </t>
  </si>
  <si>
    <t xml:space="preserve">大阪府大阪市中央区大手前3-1-69 </t>
  </si>
  <si>
    <t xml:space="preserve">大阪府八尾市龍華町 1-3-1 </t>
  </si>
  <si>
    <t xml:space="preserve">兵庫県西宮市六湛寺町 13-9 </t>
  </si>
  <si>
    <t xml:space="preserve">大阪府大阪市福島区大開1丁目13番8号 </t>
  </si>
  <si>
    <t xml:space="preserve">兵庫県宝塚市小浜 4-5-1 </t>
  </si>
  <si>
    <t>医療法人社団菫会伊川谷病院</t>
  </si>
  <si>
    <t>651-2111</t>
  </si>
  <si>
    <t xml:space="preserve">兵庫県神戸市西区池上２－４－２ </t>
  </si>
  <si>
    <t>兵庫県立がんセンター乳腺専門研修カリキュラム</t>
  </si>
  <si>
    <t>兵庫県立がんセンター</t>
  </si>
  <si>
    <t>673-8558</t>
  </si>
  <si>
    <t xml:space="preserve">兵庫県明石市北王子町 13-70 </t>
  </si>
  <si>
    <t xml:space="preserve">兵庫県加古川市神野町神野 203 </t>
  </si>
  <si>
    <t xml:space="preserve">兵庫県神戸市東灘区鴨子ヶ原 1-5-16 </t>
  </si>
  <si>
    <t xml:space="preserve">大阪府大阪市東淀川区柴島 1-7-50 </t>
  </si>
  <si>
    <t>670-8560</t>
  </si>
  <si>
    <t xml:space="preserve">兵庫県姫路市神屋町3-264 </t>
  </si>
  <si>
    <t xml:space="preserve">兵庫県神戸市中央区楠町 7-5-2 </t>
  </si>
  <si>
    <t xml:space="preserve">大阪府高槻市古曽部町 1-3-13 </t>
  </si>
  <si>
    <t>北播磨総合医療センター</t>
  </si>
  <si>
    <t>675-1392</t>
  </si>
  <si>
    <t xml:space="preserve">兵庫県小野市市場町926-250 </t>
  </si>
  <si>
    <t xml:space="preserve">兵庫県神戸市中央区港島南町1-5-1 </t>
  </si>
  <si>
    <t xml:space="preserve">兵庫県加古川市加古川町本町439 </t>
  </si>
  <si>
    <t>兵庫京大乳腺専門研修カリキュラム</t>
  </si>
  <si>
    <t>神戸市立医療センター中央市民病院</t>
    <phoneticPr fontId="2"/>
  </si>
  <si>
    <t>650-0047</t>
    <phoneticPr fontId="2"/>
  </si>
  <si>
    <t xml:space="preserve">兵庫県神戸市中央区港島南町2-1-1 </t>
    <phoneticPr fontId="2"/>
  </si>
  <si>
    <t>チホウドクリツギョウセイホウジンコウベシミンビョウインキコウコウベシリツイリョウセンターチュウオウシミンビョウイン</t>
    <phoneticPr fontId="2"/>
  </si>
  <si>
    <t>大阪国際がんセンター乳腺外科専門医研修カリキュラム</t>
    <rPh sb="12" eb="14">
      <t>ゲカ</t>
    </rPh>
    <rPh sb="16" eb="17">
      <t>イ</t>
    </rPh>
    <phoneticPr fontId="2"/>
  </si>
  <si>
    <t xml:space="preserve">大阪府枚方市新町 2-3-1 </t>
  </si>
  <si>
    <t>569-8686</t>
  </si>
  <si>
    <t xml:space="preserve">大阪府高槻市大学町 2-7 </t>
  </si>
  <si>
    <t xml:space="preserve">大阪府吹田市山田丘 2-15 </t>
  </si>
  <si>
    <t>大阪医科薬科大学病院乳腺専門研修カリキュラム</t>
  </si>
  <si>
    <t>586-8521</t>
  </si>
  <si>
    <t xml:space="preserve">大阪府河内長野市木戸東町 2-1 </t>
  </si>
  <si>
    <t xml:space="preserve">大阪府高槻市阿武野 1-1-1 </t>
  </si>
  <si>
    <t>596-0822</t>
  </si>
  <si>
    <t xml:space="preserve">大阪府岸和田市額原町 1001 </t>
  </si>
  <si>
    <t xml:space="preserve">大阪府枚方市禁野本町 2-14-1 </t>
  </si>
  <si>
    <t>市立大津市民病院</t>
  </si>
  <si>
    <t>520-0804</t>
  </si>
  <si>
    <t xml:space="preserve">滋賀県大津市本宮 2-9-9 </t>
  </si>
  <si>
    <t>シリツオオツシミンビョウイン</t>
  </si>
  <si>
    <t xml:space="preserve">大阪府羽曳野市はびきの 2-8-1 </t>
  </si>
  <si>
    <t>関西医科大学乳腺専門研修カリキュラム</t>
  </si>
  <si>
    <t xml:space="preserve">大阪府寝屋川市香里香本通町 8-45 </t>
  </si>
  <si>
    <t>570-8507</t>
  </si>
  <si>
    <t xml:space="preserve">大阪府守口市文園町10-15 </t>
  </si>
  <si>
    <t>大阪市立総合医療センター乳腺専門研修カリキュラム</t>
  </si>
  <si>
    <t xml:space="preserve">大阪府大阪市都島区都島本通 2-13-22 </t>
  </si>
  <si>
    <t xml:space="preserve">大阪府大阪市阿倍野区旭町 1-5-7 </t>
  </si>
  <si>
    <t>ベルランド総合病院乳腺外科専門医カリキュラム</t>
    <rPh sb="9" eb="11">
      <t>ニュウセン</t>
    </rPh>
    <rPh sb="11" eb="13">
      <t>ゲカ</t>
    </rPh>
    <rPh sb="13" eb="16">
      <t>センモンイ</t>
    </rPh>
    <phoneticPr fontId="2"/>
  </si>
  <si>
    <t xml:space="preserve">大阪府堺市中区東山 500-3 </t>
  </si>
  <si>
    <t>大阪公立大学乳腺専門研修カリキュラム</t>
  </si>
  <si>
    <t xml:space="preserve">大阪府大阪市北区中之島 5-3-20 </t>
  </si>
  <si>
    <t xml:space="preserve">大阪府大阪市住之江区東加賀屋 1-18-18 </t>
  </si>
  <si>
    <t>社会福祉法人恩賜財団済生会支部　大阪府済生会中津病院</t>
    <phoneticPr fontId="2"/>
  </si>
  <si>
    <t>530-0012</t>
    <phoneticPr fontId="2"/>
  </si>
  <si>
    <t xml:space="preserve">大阪府大阪市北区芝田 2-10-39 </t>
    <phoneticPr fontId="2"/>
  </si>
  <si>
    <t>シャカイフクシホウジンオンシザイダンサイセイカイシブオオサカフサイセイカイナカツビョウイン</t>
    <phoneticPr fontId="2"/>
  </si>
  <si>
    <t xml:space="preserve">大阪府和泉市和気町4丁目5番1号 </t>
  </si>
  <si>
    <t xml:space="preserve">大阪府東大阪市弥生町 18-28 </t>
  </si>
  <si>
    <t>泉大津急性期メディカルセンター</t>
    <phoneticPr fontId="2"/>
  </si>
  <si>
    <t>595-0031</t>
    <phoneticPr fontId="2"/>
  </si>
  <si>
    <t xml:space="preserve">泉大津市我孫子97番1 </t>
    <phoneticPr fontId="2"/>
  </si>
  <si>
    <t>イズミオオツキュウセイキメディカルセンター</t>
    <phoneticPr fontId="2"/>
  </si>
  <si>
    <t>大阪ブレストクリニック乳腺外科専門医研修カリキュラム</t>
    <rPh sb="13" eb="15">
      <t>ゲカ</t>
    </rPh>
    <rPh sb="17" eb="18">
      <t>イ</t>
    </rPh>
    <phoneticPr fontId="2"/>
  </si>
  <si>
    <t>大阪京大乳腺専門研修カリキュラム</t>
  </si>
  <si>
    <t>関西電力病院</t>
    <phoneticPr fontId="2"/>
  </si>
  <si>
    <t>553-0003</t>
    <phoneticPr fontId="2"/>
  </si>
  <si>
    <t xml:space="preserve">大阪府大阪市福島区福島 2-1-7 </t>
    <phoneticPr fontId="2"/>
  </si>
  <si>
    <t>カンサイデンリョクビョウイン</t>
    <phoneticPr fontId="2"/>
  </si>
  <si>
    <t>大阪大学乳腺専門研修カリキュラム</t>
  </si>
  <si>
    <t>598-8577</t>
  </si>
  <si>
    <t>大阪府泉佐野市りんくう往来北 2月23日</t>
  </si>
  <si>
    <t xml:space="preserve">大阪府大阪市中央区法円坂 2-1-14 </t>
  </si>
  <si>
    <t xml:space="preserve">兵庫県伊丹市昆陽池 1-100 </t>
  </si>
  <si>
    <t xml:space="preserve">大阪府貝塚市堀 3-10-20 </t>
  </si>
  <si>
    <t>堺市立総合医療センター</t>
    <phoneticPr fontId="2"/>
  </si>
  <si>
    <t>593-8304</t>
    <phoneticPr fontId="2"/>
  </si>
  <si>
    <t xml:space="preserve">大阪府堺市西区家原寺町1-1-1 </t>
    <phoneticPr fontId="2"/>
  </si>
  <si>
    <t>サカイシリツソウゴウイリョウセンター</t>
    <phoneticPr fontId="2"/>
  </si>
  <si>
    <t xml:space="preserve">大阪府吹田市岸部新町5番7号 </t>
  </si>
  <si>
    <t>563-8510</t>
  </si>
  <si>
    <t xml:space="preserve">大阪府池田市城南 3-1-18 </t>
  </si>
  <si>
    <t xml:space="preserve">大阪府豊中市柴原町 4-14-1 </t>
  </si>
  <si>
    <t xml:space="preserve">大阪府吹田市津雲台 1-1-6 </t>
  </si>
  <si>
    <t xml:space="preserve">大阪府大阪市天王寺区北山町 10-31 </t>
  </si>
  <si>
    <t xml:space="preserve">大阪府大阪市福島区福島 4-2-78 </t>
  </si>
  <si>
    <t>地方独立行政法人大阪府立病院機構　大阪急性期・総合医療センター</t>
  </si>
  <si>
    <t>558-8558</t>
  </si>
  <si>
    <t xml:space="preserve">大阪府大阪市住吉区万代東 3-1-56 </t>
  </si>
  <si>
    <t xml:space="preserve">大阪府東大阪市西岩田 3-4-5 </t>
  </si>
  <si>
    <t>社会福祉法人恩賜財団大阪府済生会　富田林病院</t>
    <phoneticPr fontId="2"/>
  </si>
  <si>
    <t>584-0082</t>
    <phoneticPr fontId="2"/>
  </si>
  <si>
    <t xml:space="preserve">大阪府富田林市向陽台 1-3-36 </t>
    <phoneticPr fontId="2"/>
  </si>
  <si>
    <t>シャカイフクシホウジンオンシザイダンサイセイカイシブオオサカフサイセイカイトンダバヤシビョウイン</t>
    <phoneticPr fontId="2"/>
  </si>
  <si>
    <t>箕面市立病院</t>
  </si>
  <si>
    <t>562-0014</t>
  </si>
  <si>
    <t xml:space="preserve">大阪府箕面市萱野 5-7-1 </t>
  </si>
  <si>
    <t xml:space="preserve">大阪府堺市北区長曽根町 1179-3 </t>
  </si>
  <si>
    <t>紀南病院</t>
  </si>
  <si>
    <t>646-8588</t>
  </si>
  <si>
    <t xml:space="preserve">和歌山県田辺市新庄町 46-70 </t>
  </si>
  <si>
    <t>キナンビョウイン</t>
  </si>
  <si>
    <t xml:space="preserve">大阪府豊中市新千里西町1丁目1番7の2号 </t>
  </si>
  <si>
    <t xml:space="preserve">大阪府箕面市牧落 3-4-30 </t>
  </si>
  <si>
    <t>社会医療法人大道会　森之宮病院</t>
  </si>
  <si>
    <t>536-0025</t>
  </si>
  <si>
    <t xml:space="preserve">大阪府大阪市城東区森之宮 2-1-88 </t>
  </si>
  <si>
    <t xml:space="preserve">兵庫県川西市火打1-4-1 </t>
  </si>
  <si>
    <t xml:space="preserve">大阪府大阪市西区九条南1-12-21 </t>
  </si>
  <si>
    <t>大阪府羽曳野市はびきの3丁目7番 1号</t>
  </si>
  <si>
    <t xml:space="preserve">大阪府大阪狭山市大野東 377-2 </t>
  </si>
  <si>
    <t>近畿大学医学部乳腺専門研修カリキュラム</t>
  </si>
  <si>
    <t xml:space="preserve">奈良県生駒市乙田町 1248-1 </t>
  </si>
  <si>
    <t xml:space="preserve"> 中南和乳腺専門研修カリキュラム</t>
  </si>
  <si>
    <t>634-8522</t>
  </si>
  <si>
    <t xml:space="preserve">奈良県橿原市四条町 840 </t>
  </si>
  <si>
    <t>奈良県西和医療センター</t>
  </si>
  <si>
    <t>636-0802</t>
  </si>
  <si>
    <t xml:space="preserve">奈良県生駒郡三郷町三室１丁目１４－１６ </t>
  </si>
  <si>
    <t>ナラケンセイワイリョウセンター</t>
  </si>
  <si>
    <t xml:space="preserve">岡山県岡山市北区鹿田町 2-5-1 </t>
  </si>
  <si>
    <t>岡山大学広域乳腺専門研修カリキュラム</t>
  </si>
  <si>
    <t xml:space="preserve">岡山県岡山市北区青江 2-1-1 </t>
  </si>
  <si>
    <t>姫路赤十字病院</t>
  </si>
  <si>
    <t>670-8540</t>
  </si>
  <si>
    <t xml:space="preserve">兵庫県姫路市下手野 1-12-1 </t>
  </si>
  <si>
    <t xml:space="preserve">岡山県岡山市北区大元 1-1-5 </t>
  </si>
  <si>
    <t>763-0013</t>
  </si>
  <si>
    <t xml:space="preserve">香川県丸亀市城東町 3-3-1 </t>
  </si>
  <si>
    <t xml:space="preserve">岡山県岡山市北区田益 1711-1 </t>
  </si>
  <si>
    <t>独立行政法人国立病院機構岩国医療センター</t>
  </si>
  <si>
    <t>740-8510</t>
  </si>
  <si>
    <t xml:space="preserve">山口県岩国市愛宕町１丁目１番１号 </t>
  </si>
  <si>
    <t xml:space="preserve">愛媛県松山市南梅本町甲 160 </t>
  </si>
  <si>
    <t xml:space="preserve">広島県福山市沖野上町 4-14-17 </t>
  </si>
  <si>
    <t xml:space="preserve">香川県観音寺市豊浜町姫浜 708 </t>
  </si>
  <si>
    <t xml:space="preserve">広島県広島市中区基町 7-33 </t>
  </si>
  <si>
    <t xml:space="preserve">兵庫県姫路市仁豊野 650 </t>
  </si>
  <si>
    <t xml:space="preserve">広島県福山市御幸町大字上岩成148-13 </t>
  </si>
  <si>
    <t xml:space="preserve">広島県福山市蔵王町 5-23-1 </t>
  </si>
  <si>
    <t xml:space="preserve">岡山県岡山市北区国体町2-25 </t>
  </si>
  <si>
    <t xml:space="preserve">香川県高松市朝日町１丁目２－１ </t>
  </si>
  <si>
    <t xml:space="preserve">島根県松江市母衣町 200 </t>
  </si>
  <si>
    <t>松山市民病院</t>
  </si>
  <si>
    <t>790-0067</t>
  </si>
  <si>
    <t xml:space="preserve">愛媛県松山市大手町 2-6-5 </t>
  </si>
  <si>
    <t>イッパンザイダンホウジン　エイライカイ　マツヤマシミンビョウイン</t>
  </si>
  <si>
    <t xml:space="preserve">岡山県岡山市北区伊島北町6-3 </t>
  </si>
  <si>
    <t>倉敷市立市民病院</t>
  </si>
  <si>
    <t>711-0921</t>
  </si>
  <si>
    <t xml:space="preserve">岡山県倉敷市児島駅前2-39 </t>
  </si>
  <si>
    <t>クラシキシリツシミンビョウイン</t>
  </si>
  <si>
    <t>尾道市立市民病院</t>
  </si>
  <si>
    <t>722-0055</t>
  </si>
  <si>
    <t xml:space="preserve">広島県尾道市新高山3丁目1170-177 </t>
  </si>
  <si>
    <t>オノミチシリツシミンビョウイン</t>
  </si>
  <si>
    <t xml:space="preserve">岡山県倉敷市松島 577 </t>
  </si>
  <si>
    <t>川崎医科大学附属病院乳腺専門研修カリキュラム</t>
  </si>
  <si>
    <t>川崎医科大学総合医療センター</t>
    <phoneticPr fontId="2"/>
  </si>
  <si>
    <t>700-8505</t>
    <phoneticPr fontId="2"/>
  </si>
  <si>
    <t>岡山県</t>
    <phoneticPr fontId="2"/>
  </si>
  <si>
    <t xml:space="preserve">岡山県岡山市北区中山下2丁目6-1 </t>
    <phoneticPr fontId="2"/>
  </si>
  <si>
    <t>ガッコウホウジンカワサキガクエンカワサキイカダイガクソウゴウイリョウセンター</t>
    <phoneticPr fontId="2"/>
  </si>
  <si>
    <t>広島乳腺外科専門医研修カリキュラム</t>
    <rPh sb="4" eb="6">
      <t>ゲカ</t>
    </rPh>
    <rPh sb="8" eb="9">
      <t>イ</t>
    </rPh>
    <phoneticPr fontId="2"/>
  </si>
  <si>
    <t xml:space="preserve">広島県広島市南区霞 1-2-3 </t>
  </si>
  <si>
    <t xml:space="preserve">広島県広島市安佐北区亀山南 1-2-1 </t>
  </si>
  <si>
    <t xml:space="preserve">広島県呉市青山町 3-1 </t>
  </si>
  <si>
    <t xml:space="preserve">広島県尾道市平原一丁目10番23号 </t>
  </si>
  <si>
    <t>県立広島病院</t>
    <phoneticPr fontId="2"/>
  </si>
  <si>
    <t>734-8530</t>
    <phoneticPr fontId="2"/>
  </si>
  <si>
    <t>広島県</t>
    <phoneticPr fontId="2"/>
  </si>
  <si>
    <t xml:space="preserve">広島県広島市南区宇品神田 1-5-54 </t>
    <phoneticPr fontId="2"/>
  </si>
  <si>
    <t>ヒロシマケンリツヒロシマビョウイン</t>
    <phoneticPr fontId="2"/>
  </si>
  <si>
    <t xml:space="preserve">広島県東広島市西条町寺家 513 </t>
  </si>
  <si>
    <t xml:space="preserve">広島県廿日市市地御前 1-3-3 </t>
  </si>
  <si>
    <t xml:space="preserve">広島県三次市東酒屋 10531 </t>
  </si>
  <si>
    <t>山口乳腺専門研修カリキュラム</t>
  </si>
  <si>
    <t xml:space="preserve">山口県周南市孝田町 1-1 </t>
  </si>
  <si>
    <t xml:space="preserve">山口県防府市大崎 10077 </t>
  </si>
  <si>
    <t xml:space="preserve">山口県宇部市南小串 1-1-1 </t>
  </si>
  <si>
    <t xml:space="preserve">山口県山陽小野田市大字小野田1315-4 </t>
  </si>
  <si>
    <t xml:space="preserve">山口県柳井市古開作 1000-1 </t>
  </si>
  <si>
    <t>山口県済生会下関総合病院</t>
  </si>
  <si>
    <t>759-6603</t>
  </si>
  <si>
    <t xml:space="preserve">山口県下関市安岡町 8-5-1 </t>
  </si>
  <si>
    <t>サイセイカイシモノセキソウゴウビョウイン</t>
  </si>
  <si>
    <t xml:space="preserve">山口県下関市長府市外浦町1-1 </t>
  </si>
  <si>
    <t>島根大学乳腺外科専門医研修カリキュラム</t>
    <rPh sb="6" eb="8">
      <t>ゲカ</t>
    </rPh>
    <rPh sb="10" eb="11">
      <t>イ</t>
    </rPh>
    <phoneticPr fontId="2"/>
  </si>
  <si>
    <t>693-8501</t>
  </si>
  <si>
    <t xml:space="preserve">島根県出雲市塩冶町 89-1 </t>
  </si>
  <si>
    <t xml:space="preserve">島根県松江市乃白町 32-1 </t>
  </si>
  <si>
    <t>松江赤十字病院乳腺専門研修カリキュラム</t>
  </si>
  <si>
    <t>鳥取赤十字病院</t>
  </si>
  <si>
    <t>680-8517</t>
  </si>
  <si>
    <t xml:space="preserve">鳥取県鳥取市尚徳町 117 </t>
  </si>
  <si>
    <t>トットリセキジュウジビョウイン</t>
  </si>
  <si>
    <t xml:space="preserve">鳥取県米子市西町 36-1 </t>
  </si>
  <si>
    <t xml:space="preserve">鳥取県倉吉市東昭和町 150 </t>
  </si>
  <si>
    <t>香川乳腺専門研修カリキュラム</t>
  </si>
  <si>
    <t xml:space="preserve">香川県木田郡三木町池戸 1750-1 </t>
  </si>
  <si>
    <t xml:space="preserve">香川県高松市番町 4-1-3 </t>
  </si>
  <si>
    <t>徳島乳腺専門研修カリキュラム</t>
  </si>
  <si>
    <t xml:space="preserve">徳島県徳島市北常三島町 2-34 </t>
  </si>
  <si>
    <t>高知大学医学部附属病院</t>
    <phoneticPr fontId="2"/>
  </si>
  <si>
    <t>783-8505</t>
    <phoneticPr fontId="2"/>
  </si>
  <si>
    <t>高知県</t>
    <phoneticPr fontId="2"/>
  </si>
  <si>
    <t xml:space="preserve">高知県南国市岡豊町小蓮 185-1 </t>
    <phoneticPr fontId="2"/>
  </si>
  <si>
    <t>コクリツダイガクホウジンコウチダイガクイガクブフゾクビョウイン</t>
    <phoneticPr fontId="2"/>
  </si>
  <si>
    <t xml:space="preserve">徳島県徳島市蔵本町 2-50-1 </t>
  </si>
  <si>
    <t>780-8077</t>
  </si>
  <si>
    <t xml:space="preserve">高知県高知市朝倉西町 1-2-25 </t>
  </si>
  <si>
    <t>徳島県小松島市小松島町 字井利ノ口 103</t>
  </si>
  <si>
    <t xml:space="preserve">徳島県徳島市万代町４丁目２－２ </t>
  </si>
  <si>
    <t xml:space="preserve">高知県高知市大膳町37番地 </t>
  </si>
  <si>
    <t>阿南医療センター</t>
  </si>
  <si>
    <t>774-0045</t>
  </si>
  <si>
    <t xml:space="preserve">徳島県阿南市宝田町川原6番地1 </t>
  </si>
  <si>
    <t>トクシマケンコウセイノウギョウキョウドウクミアイレンゴウカイ　アナンイリョウセンター</t>
  </si>
  <si>
    <t xml:space="preserve">愛媛県東温市志津川454 </t>
  </si>
  <si>
    <t>愛媛大学乳腺専門研修カリキュラム</t>
  </si>
  <si>
    <t xml:space="preserve">愛媛県松山市文京町 1 </t>
  </si>
  <si>
    <t>798-0061</t>
  </si>
  <si>
    <t xml:space="preserve">愛媛県宇和島市御殿町 1-1 </t>
  </si>
  <si>
    <t xml:space="preserve">愛媛県松山市春日町 83 </t>
  </si>
  <si>
    <t>公立学校共済組合四国中央病院</t>
  </si>
  <si>
    <t>799-0193</t>
  </si>
  <si>
    <t xml:space="preserve">愛媛県四国中央市川之江町 2233 </t>
  </si>
  <si>
    <t>コウリツガッコウキョウサイクミアイシコクチュウオウビョウイン</t>
  </si>
  <si>
    <t>今治第一病院</t>
    <phoneticPr fontId="1"/>
  </si>
  <si>
    <t>794-0052</t>
    <phoneticPr fontId="1"/>
  </si>
  <si>
    <t>愛媛県</t>
    <phoneticPr fontId="1"/>
  </si>
  <si>
    <t xml:space="preserve">愛媛県今治市宮下町 1-1-21 </t>
    <phoneticPr fontId="1"/>
  </si>
  <si>
    <t>シャカイイリョウホウジンシンセンカイイマバリダイイチビョウイン</t>
    <phoneticPr fontId="1"/>
  </si>
  <si>
    <t>四国がん乳腺専門研修カリキュラム</t>
    <phoneticPr fontId="2"/>
  </si>
  <si>
    <t>独立行政法人国立病院機構四国がんセンター</t>
    <phoneticPr fontId="2"/>
  </si>
  <si>
    <t>791-0280</t>
    <phoneticPr fontId="2"/>
  </si>
  <si>
    <t>愛媛県</t>
    <phoneticPr fontId="2"/>
  </si>
  <si>
    <t xml:space="preserve">愛媛県松山市南梅本町甲 160 </t>
    <phoneticPr fontId="2"/>
  </si>
  <si>
    <t>ドクリツギョウセイホウジンコクリツビョウインキコウシコクガンセンター</t>
    <phoneticPr fontId="2"/>
  </si>
  <si>
    <t>川崎医科大学総合医療センター乳腺外科専門医研修カリキュラム</t>
    <rPh sb="14" eb="23">
      <t>ニュウセンゲカセンモンイケンシュウ</t>
    </rPh>
    <phoneticPr fontId="2"/>
  </si>
  <si>
    <t>鳥取大学乳腺専門研修カリキュラム</t>
  </si>
  <si>
    <t>独立行政法人国立病院機構　米子医療センター</t>
  </si>
  <si>
    <t>683-0006</t>
  </si>
  <si>
    <t xml:space="preserve">鳥取県米子市車尾 4-17-1 </t>
  </si>
  <si>
    <t>ドクリツギョウセイホウジン コクリツビョウインキコウ ヨナゴイリョウセンター</t>
  </si>
  <si>
    <t>高知大学乳腺専門研修カリキュラム</t>
    <phoneticPr fontId="2"/>
  </si>
  <si>
    <t>高知大学医学部附属病院</t>
  </si>
  <si>
    <t>783-8505</t>
  </si>
  <si>
    <t xml:space="preserve">高知県南国市岡豊町小蓮 185-1 </t>
  </si>
  <si>
    <t>高知大学乳腺専門研修カリキュラム</t>
  </si>
  <si>
    <t xml:space="preserve">高知県高知市秦南町1-4-63-11 </t>
  </si>
  <si>
    <t>久留米大学病院乳腺専門研修カリキュラム</t>
  </si>
  <si>
    <t xml:space="preserve">福岡県久留米市旭町 67 </t>
  </si>
  <si>
    <t>810-8563</t>
  </si>
  <si>
    <t xml:space="preserve">福岡県福岡市中央区地行浜 1-8-1 </t>
  </si>
  <si>
    <t xml:space="preserve">福岡県久留米市櫛原町 21 </t>
  </si>
  <si>
    <t>830-8543</t>
  </si>
  <si>
    <t xml:space="preserve">福岡県久留米市津福本町 422 </t>
  </si>
  <si>
    <t>826-8585</t>
  </si>
  <si>
    <t xml:space="preserve">福岡県田川市上本町 10-18 </t>
  </si>
  <si>
    <t xml:space="preserve">福岡県朝倉市来春 422-1 </t>
  </si>
  <si>
    <t>JCHO久留米総合病院乳腺外科専門医研修カリキュラム</t>
    <rPh sb="13" eb="15">
      <t>ゲカ</t>
    </rPh>
    <rPh sb="17" eb="18">
      <t>イ</t>
    </rPh>
    <phoneticPr fontId="2"/>
  </si>
  <si>
    <t>独立行政法人地域医療機能推進機構　久留米総合病院</t>
    <phoneticPr fontId="2"/>
  </si>
  <si>
    <t>830-0013</t>
    <phoneticPr fontId="2"/>
  </si>
  <si>
    <t xml:space="preserve">福岡県久留米市櫛原町 21 </t>
    <phoneticPr fontId="2"/>
  </si>
  <si>
    <t>ドクリツギョウセイホウジンチイキイリョウキノウスイシンキコウクルメソウゴウビョウイン</t>
    <phoneticPr fontId="2"/>
  </si>
  <si>
    <t>九州がんセンター乳腺外科専門医研修カリキュラム</t>
    <rPh sb="8" eb="10">
      <t>ニュウセン</t>
    </rPh>
    <rPh sb="10" eb="17">
      <t>ゲカセンモンイケンシュウ</t>
    </rPh>
    <phoneticPr fontId="2"/>
  </si>
  <si>
    <t>811-1395</t>
  </si>
  <si>
    <t xml:space="preserve">福岡県福岡市南区野多目 3-1-1 </t>
  </si>
  <si>
    <t xml:space="preserve">福岡県北九州市小倉北区馬借2-1-1 </t>
  </si>
  <si>
    <t xml:space="preserve">福岡県飯塚市芳雄町 3-83 </t>
  </si>
  <si>
    <t>807-8555</t>
  </si>
  <si>
    <t xml:space="preserve">福岡県北九州市八幡西区医生ケ丘 1-1 </t>
  </si>
  <si>
    <t xml:space="preserve">大分県大分市豊饒 476 </t>
  </si>
  <si>
    <t>北九州市立医療センター乳腺専門研修カリキュラム</t>
  </si>
  <si>
    <t xml:space="preserve">福岡県福岡市城南区七隈 7-45-1 </t>
  </si>
  <si>
    <t>福岡大学筑紫病院</t>
    <phoneticPr fontId="2"/>
  </si>
  <si>
    <t>818-8502</t>
    <phoneticPr fontId="2"/>
  </si>
  <si>
    <t xml:space="preserve">福岡県筑紫野市俗明院1-1-1 </t>
    <phoneticPr fontId="2"/>
  </si>
  <si>
    <t>ガッコウホウジンフクオカダイガクフクオカダイガクチクシビョウイン</t>
    <phoneticPr fontId="2"/>
  </si>
  <si>
    <t xml:space="preserve">福岡県北九州市小倉北区東城野１－１ </t>
  </si>
  <si>
    <t>819-8511</t>
  </si>
  <si>
    <t xml:space="preserve">福岡県福岡市西区石丸 3-2-1 </t>
  </si>
  <si>
    <t>独立行政法人　労働者健康安全機構　九州労災病院</t>
  </si>
  <si>
    <t>800-0296</t>
  </si>
  <si>
    <t xml:space="preserve">福岡県北九州市小倉南区曽根北町1番1号 </t>
  </si>
  <si>
    <t>ロウドウシャケンコウアンゼンキコウ　キュウシュウロウサイビョウイン</t>
  </si>
  <si>
    <t xml:space="preserve">福岡県糸島市浦志532-1 </t>
  </si>
  <si>
    <t>812-8582</t>
  </si>
  <si>
    <t xml:space="preserve">福岡県福岡市東区馬出 3-1-1 </t>
  </si>
  <si>
    <t xml:space="preserve">福岡県北九州市八幡西区岸の浦1-8-1 </t>
  </si>
  <si>
    <t>九州大学病院乳腺専門研修カリキュラム</t>
  </si>
  <si>
    <t xml:space="preserve">大分県別府市鶴見原4546 </t>
  </si>
  <si>
    <t xml:space="preserve">大分県別府市内かまど 1473 </t>
  </si>
  <si>
    <t xml:space="preserve">福岡県福岡市中央区長浜3-3-1 </t>
  </si>
  <si>
    <t>佐賀大学医学部附属病院</t>
  </si>
  <si>
    <t>849-8501</t>
  </si>
  <si>
    <t xml:space="preserve">佐賀県佐賀市鍋島 5-1-1 </t>
  </si>
  <si>
    <t>サガダイガクイガクブフゾクビョウイン</t>
  </si>
  <si>
    <t xml:space="preserve">福岡県福岡市中央区天神 1-3-46 </t>
  </si>
  <si>
    <t>815-8588</t>
  </si>
  <si>
    <t xml:space="preserve">福岡県福岡市南区塩原 3-23-1 </t>
  </si>
  <si>
    <t xml:space="preserve">大分県中津市大字下池永 173 </t>
  </si>
  <si>
    <t>815-8555</t>
  </si>
  <si>
    <t xml:space="preserve">福岡県福岡市南区大楠 3-1-1 </t>
  </si>
  <si>
    <t xml:space="preserve">福岡県北九州市八幡東区春の町1-1-1 </t>
  </si>
  <si>
    <t xml:space="preserve">大分県大分市千代町 3-2-37 </t>
  </si>
  <si>
    <t xml:space="preserve">佐賀県唐津市元旗町 817 </t>
  </si>
  <si>
    <t>870-0854</t>
  </si>
  <si>
    <t xml:space="preserve">大分県大分市羽屋 188-2 </t>
  </si>
  <si>
    <t>880-8510</t>
  </si>
  <si>
    <t xml:space="preserve">宮崎県宮崎市北高松町 5-30 </t>
  </si>
  <si>
    <t xml:space="preserve">佐賀県唐津市和多田2430 </t>
  </si>
  <si>
    <t>医療法人社団広仁会　広瀬病院</t>
  </si>
  <si>
    <t>810-0004</t>
  </si>
  <si>
    <t xml:space="preserve">福岡県福岡市中央区渡辺通 1-12-11 </t>
  </si>
  <si>
    <t>医療法人　原三信病院</t>
  </si>
  <si>
    <t>812-0033</t>
  </si>
  <si>
    <t xml:space="preserve">福岡県福岡市博多区大博町 1-8 </t>
  </si>
  <si>
    <t>849-1392</t>
  </si>
  <si>
    <t xml:space="preserve">佐賀県鹿島市大字高津原4306 </t>
  </si>
  <si>
    <t>九州医療センター乳腺専門研修カリキュラム</t>
  </si>
  <si>
    <t>大分県立病院乳腺外科専門医研修カリキュラム</t>
    <phoneticPr fontId="2"/>
  </si>
  <si>
    <t>大分県立病院乳腺外科専門医研修カリキュラム</t>
  </si>
  <si>
    <t>長崎大学病院群乳腺専門研修カリキュラム</t>
  </si>
  <si>
    <t xml:space="preserve">長崎県長崎市坂本 1-7-1 </t>
  </si>
  <si>
    <t xml:space="preserve">長崎県長崎市茂里町 3-15 </t>
  </si>
  <si>
    <t xml:space="preserve">福岡県福岡市中央区平尾 2-21-16 </t>
  </si>
  <si>
    <t xml:space="preserve">長崎県佐世保市平瀬町 9-3 </t>
  </si>
  <si>
    <t xml:space="preserve">長崎県大村市久原 2-1001-1 </t>
  </si>
  <si>
    <t xml:space="preserve">長崎県長崎市新地町 6-39 </t>
  </si>
  <si>
    <t xml:space="preserve">佐賀県佐賀市日の出 1-20-1 </t>
  </si>
  <si>
    <t xml:space="preserve">長崎県佐世保市瀬戸越 2-12-5 </t>
  </si>
  <si>
    <t xml:space="preserve">佐賀県嬉野市嬉野町大字下宿甲 4279-3 </t>
  </si>
  <si>
    <t>857-1195</t>
  </si>
  <si>
    <t xml:space="preserve">長崎県佐世保市大和町 15 </t>
  </si>
  <si>
    <t xml:space="preserve">福岡県糟屋郡粕屋町長者原西4-11-8 </t>
  </si>
  <si>
    <t>熊本乳腺専門研修カリキュラム</t>
  </si>
  <si>
    <t>860-8556</t>
  </si>
  <si>
    <t xml:space="preserve">熊本県熊本市中央区本荘 1-1-1 </t>
  </si>
  <si>
    <t xml:space="preserve">熊本県熊本市東区東町4-1-60 </t>
  </si>
  <si>
    <t xml:space="preserve">熊本県熊本市東区長嶺南 2-1-1 </t>
  </si>
  <si>
    <t>独立行政法人労働者健康安全機構　熊本労災病院</t>
  </si>
  <si>
    <t>866-8533</t>
  </si>
  <si>
    <t xml:space="preserve">熊本県八代市竹原町 1670 </t>
  </si>
  <si>
    <t xml:space="preserve">熊本県天草市東町 101 </t>
  </si>
  <si>
    <t>くまもと乳腺外科病院</t>
  </si>
  <si>
    <t xml:space="preserve">熊本県熊本市中央区南熊本4丁目3-5 </t>
  </si>
  <si>
    <t>くまもと森都総合病院</t>
    <phoneticPr fontId="2"/>
  </si>
  <si>
    <t>862-8655</t>
    <phoneticPr fontId="2"/>
  </si>
  <si>
    <t>熊本県</t>
    <phoneticPr fontId="2"/>
  </si>
  <si>
    <t xml:space="preserve">熊本県熊本市中央区大江3-2-65 </t>
    <phoneticPr fontId="2"/>
  </si>
  <si>
    <t>イリョウホウジンソウキカイクマモトシントソウゴウビョウイン</t>
    <phoneticPr fontId="2"/>
  </si>
  <si>
    <t>県立宮崎病院乳腺専門研修カリキュラム</t>
  </si>
  <si>
    <t>880-0843</t>
  </si>
  <si>
    <t>宮崎市下原町247-19</t>
  </si>
  <si>
    <t>889-1692</t>
  </si>
  <si>
    <t xml:space="preserve">宮崎県宮崎市清武町木原 5200 </t>
  </si>
  <si>
    <t>みやざき乳腺専門研修カリキュラム</t>
  </si>
  <si>
    <t>博愛会相良病院乳腺専門研修カリキュラム</t>
  </si>
  <si>
    <t>中頭病院乳腺専門研修カリキュラム</t>
  </si>
  <si>
    <t xml:space="preserve">沖縄県那覇市赤嶺 2-1-9 </t>
  </si>
  <si>
    <t>社会医療法人仁愛会　浦添総合病院</t>
    <phoneticPr fontId="2"/>
  </si>
  <si>
    <t>901-2132</t>
    <phoneticPr fontId="2"/>
  </si>
  <si>
    <t>沖縄県</t>
    <phoneticPr fontId="2"/>
  </si>
  <si>
    <t xml:space="preserve">沖縄県浦添市伊祖 4-16-1 </t>
    <phoneticPr fontId="2"/>
  </si>
  <si>
    <t>シャカイイリョウホウジンジンアイカイウラソエソウゴウビョウイン</t>
    <phoneticPr fontId="2"/>
  </si>
  <si>
    <t>社会医療法人　かりゆし会　ハートライフ病院</t>
    <phoneticPr fontId="2"/>
  </si>
  <si>
    <t>901-2492</t>
    <phoneticPr fontId="2"/>
  </si>
  <si>
    <t xml:space="preserve">沖縄県中頭郡中城村伊集 208 </t>
    <phoneticPr fontId="2"/>
  </si>
  <si>
    <t>シャカイイリョウホウジンカリユシカイ　ハートライフビョウイン</t>
    <phoneticPr fontId="2"/>
  </si>
  <si>
    <t>乳腺・甲状腺クリニック　うらそえ</t>
    <phoneticPr fontId="2"/>
  </si>
  <si>
    <t>901-2113</t>
    <phoneticPr fontId="2"/>
  </si>
  <si>
    <t xml:space="preserve">浦添市大平1－11－5 </t>
    <phoneticPr fontId="2"/>
  </si>
  <si>
    <t>ニュウセン・コウジョウセンクリニック　ウラソエ</t>
    <phoneticPr fontId="2"/>
  </si>
  <si>
    <t>産業医科大学病院乳腺専門研修カリキュラム</t>
  </si>
  <si>
    <t>小倉記念病院</t>
  </si>
  <si>
    <t>802-8555</t>
  </si>
  <si>
    <t xml:space="preserve">福岡県北九州市小倉北区浅野3-2-1 </t>
  </si>
  <si>
    <t>コクラキネンビョウイン</t>
  </si>
  <si>
    <t>（基幹施設申請書と同じシート+S列を追加）</t>
    <rPh sb="1" eb="3">
      <t>キカン</t>
    </rPh>
    <rPh sb="3" eb="5">
      <t>シセツ</t>
    </rPh>
    <rPh sb="5" eb="7">
      <t>シンセイ</t>
    </rPh>
    <rPh sb="7" eb="8">
      <t>ショ</t>
    </rPh>
    <rPh sb="9" eb="10">
      <t>オナ</t>
    </rPh>
    <rPh sb="16" eb="17">
      <t>レツ</t>
    </rPh>
    <rPh sb="18" eb="20">
      <t>ツイカ</t>
    </rPh>
    <phoneticPr fontId="2"/>
  </si>
  <si>
    <t>所属カリキュラム数</t>
    <rPh sb="0" eb="2">
      <t>ショゾク</t>
    </rPh>
    <rPh sb="8" eb="9">
      <t>スウ</t>
    </rPh>
    <phoneticPr fontId="2"/>
  </si>
  <si>
    <t>カリキュラム1</t>
    <phoneticPr fontId="2"/>
  </si>
  <si>
    <t>カリキュラム2</t>
    <phoneticPr fontId="2"/>
  </si>
  <si>
    <t>カリキュラム3</t>
  </si>
  <si>
    <t>カリキュラム4</t>
  </si>
  <si>
    <t>カリキュラム5</t>
  </si>
  <si>
    <t>カリキュラム6</t>
  </si>
  <si>
    <t>カリキュラム7</t>
  </si>
  <si>
    <t>カリキュラム8</t>
  </si>
  <si>
    <t>カリキュラム9</t>
  </si>
  <si>
    <t>カリキュラム10</t>
  </si>
  <si>
    <t>カリキュラム11</t>
  </si>
  <si>
    <t>カリキュラム12</t>
  </si>
  <si>
    <t>施設名</t>
    <rPh sb="0" eb="2">
      <t>シセツ</t>
    </rPh>
    <rPh sb="2" eb="3">
      <t>メイ</t>
    </rPh>
    <phoneticPr fontId="2"/>
  </si>
  <si>
    <t>所属するカリキュラムの数</t>
    <rPh sb="0" eb="2">
      <t>ショゾク</t>
    </rPh>
    <rPh sb="11" eb="12">
      <t>カズ</t>
    </rPh>
    <phoneticPr fontId="5"/>
  </si>
  <si>
    <t/>
  </si>
  <si>
    <t>千葉大学医学部附属病院乳腺専門研修カリキュラム</t>
  </si>
  <si>
    <t>防衛医科大学校乳腺外科専門医研修カリキュラム</t>
  </si>
  <si>
    <t>岐阜大学乳腺外科専門医研修カリキュラム</t>
  </si>
  <si>
    <t>大阪国際がんセンター乳腺外科専門医研修カリキュラム</t>
  </si>
  <si>
    <t>富山大学乳腺外科専門医研修カリキュラム</t>
  </si>
  <si>
    <t>広島乳腺外科専門医研修カリキュラム</t>
  </si>
  <si>
    <t>九州がんセンター乳腺外科専門医研修カリキュラム</t>
  </si>
  <si>
    <t>獨協医科大学埼玉医療センター乳腺外科専門医研修カリキュラム</t>
  </si>
  <si>
    <t>新潟県立中央病院乳腺外科専門医研修カリキュラム</t>
  </si>
  <si>
    <t>新潟大学乳腺外科専門医研修カリキュラム</t>
  </si>
  <si>
    <t>一宮西病院乳腺外科専門医研修カリキュラム</t>
  </si>
  <si>
    <t>大阪ブレストクリニック乳腺外科専門医研修カリキュラム</t>
  </si>
  <si>
    <t>愛知県がんセンター乳腺専門研修カリキュラム</t>
  </si>
  <si>
    <t>山形県立中央病院乳腺外科専門医研修カリキュラム</t>
  </si>
  <si>
    <t>島根大学乳腺外科専門医研修カリキュラム</t>
  </si>
  <si>
    <t>東京女子医科大学附属足立医療センター乳腺外科専門医研修カリキュラム</t>
  </si>
  <si>
    <t>JCHO久留米総合病院乳腺外科専門医研修カリキュラム</t>
  </si>
  <si>
    <t>都道府県　</t>
    <rPh sb="0" eb="4">
      <t>トドウフケン</t>
    </rPh>
    <phoneticPr fontId="5"/>
  </si>
  <si>
    <t>認定期間</t>
    <rPh sb="0" eb="2">
      <t>ニンテイ</t>
    </rPh>
    <rPh sb="2" eb="4">
      <t>キカン</t>
    </rPh>
    <phoneticPr fontId="3"/>
  </si>
  <si>
    <t>認定証に印刷する名称　</t>
    <rPh sb="0" eb="3">
      <t>ニンテイショウ</t>
    </rPh>
    <rPh sb="4" eb="6">
      <t>インサツ</t>
    </rPh>
    <rPh sb="8" eb="10">
      <t>メイショウ</t>
    </rPh>
    <phoneticPr fontId="2"/>
  </si>
  <si>
    <t>連携施設担当者(専門研修指導医であること)</t>
    <rPh sb="8" eb="10">
      <t>センモン</t>
    </rPh>
    <rPh sb="10" eb="12">
      <t>ケンシュウ</t>
    </rPh>
    <rPh sb="12" eb="15">
      <t>シドウイ</t>
    </rPh>
    <phoneticPr fontId="5"/>
  </si>
  <si>
    <t xml:space="preserve">認定施設認定の希望 </t>
    <rPh sb="0" eb="2">
      <t>ニンテイ</t>
    </rPh>
    <rPh sb="2" eb="4">
      <t>シセツ</t>
    </rPh>
    <rPh sb="4" eb="6">
      <t>ニンテイ</t>
    </rPh>
    <rPh sb="7" eb="9">
      <t>キボウ</t>
    </rPh>
    <phoneticPr fontId="2"/>
  </si>
  <si>
    <t>認定証送付先</t>
    <rPh sb="0" eb="3">
      <t>ニンテイショウ</t>
    </rPh>
    <rPh sb="3" eb="6">
      <t>ソウフサキ</t>
    </rPh>
    <phoneticPr fontId="2"/>
  </si>
  <si>
    <t>※　基幹施設・連携施設の認定証は発行されません</t>
  </si>
  <si>
    <t>住所　</t>
    <phoneticPr fontId="2"/>
  </si>
  <si>
    <t>郵便番号　</t>
    <rPh sb="0" eb="4">
      <t>ユウビンバンゴウ</t>
    </rPh>
    <phoneticPr fontId="2"/>
  </si>
  <si>
    <t>都道府県　</t>
    <rPh sb="0" eb="4">
      <t>トドウフケン</t>
    </rPh>
    <phoneticPr fontId="2"/>
  </si>
  <si>
    <t>連携施設申請書(②診療)</t>
    <rPh sb="0" eb="2">
      <t>レンケイ</t>
    </rPh>
    <rPh sb="9" eb="11">
      <t>シンリョウ</t>
    </rPh>
    <phoneticPr fontId="2"/>
  </si>
  <si>
    <r>
      <rPr>
        <b/>
        <sz val="10"/>
        <color rgb="FF0000FF"/>
        <rFont val="メイリオ"/>
        <family val="3"/>
        <charset val="128"/>
      </rPr>
      <t xml:space="preserve">日本外科学会
</t>
    </r>
    <r>
      <rPr>
        <sz val="10"/>
        <rFont val="メイリオ"/>
        <family val="3"/>
        <charset val="128"/>
      </rPr>
      <t xml:space="preserve">
専門医番号</t>
    </r>
    <rPh sb="8" eb="11">
      <t>センモンイ</t>
    </rPh>
    <rPh sb="11" eb="13">
      <t>バンゴウ</t>
    </rPh>
    <phoneticPr fontId="5"/>
  </si>
  <si>
    <t>2029/12月</t>
  </si>
  <si>
    <t>カリキュラムNo.</t>
    <phoneticPr fontId="2"/>
  </si>
  <si>
    <t>施設名</t>
    <rPh sb="0" eb="2">
      <t>シセツ</t>
    </rPh>
    <rPh sb="2" eb="3">
      <t>メイ</t>
    </rPh>
    <phoneticPr fontId="2"/>
  </si>
  <si>
    <t>住所</t>
    <rPh sb="0" eb="2">
      <t>ジュウショ</t>
    </rPh>
    <phoneticPr fontId="2"/>
  </si>
  <si>
    <t>連絡先/認定証送付先</t>
    <rPh sb="0" eb="3">
      <t>レンラクサキ</t>
    </rPh>
    <phoneticPr fontId="2"/>
  </si>
  <si>
    <t>最終審査結果</t>
    <rPh sb="0" eb="2">
      <t>サイシュウ</t>
    </rPh>
    <rPh sb="2" eb="6">
      <t>シンサケッカ</t>
    </rPh>
    <phoneticPr fontId="4"/>
  </si>
  <si>
    <t>連携</t>
    <rPh sb="0" eb="2">
      <t>レンケイ</t>
    </rPh>
    <phoneticPr fontId="4"/>
  </si>
  <si>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</si>
  <si>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</si>
  <si>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</si>
  <si>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</si>
  <si>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</si>
  <si>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専門医番号</t>
    <rPh sb="0" eb="3">
      <t>センモンイ</t>
    </rPh>
    <rPh sb="3" eb="5">
      <t>バンゴウ</t>
    </rPh>
    <phoneticPr fontId="2"/>
  </si>
  <si>
    <t>北田正博</t>
  </si>
  <si>
    <t>島田友幸</t>
  </si>
  <si>
    <t>宇佐美伸</t>
  </si>
  <si>
    <t>河合賢朗</t>
  </si>
  <si>
    <t>大竹徹</t>
  </si>
  <si>
    <t>原尾美智子</t>
  </si>
  <si>
    <t>小川利久</t>
  </si>
  <si>
    <t>大崎昭彦</t>
  </si>
  <si>
    <t>樋口徹</t>
  </si>
  <si>
    <t>永生高広</t>
  </si>
  <si>
    <t>佐藤友威</t>
  </si>
  <si>
    <t>小山諭</t>
  </si>
  <si>
    <t>松崎弘志</t>
  </si>
  <si>
    <t>福間英祐</t>
  </si>
  <si>
    <t>津川浩一郎</t>
  </si>
  <si>
    <t>山下年成</t>
  </si>
  <si>
    <t>新倉直樹</t>
  </si>
  <si>
    <t>2027/12月</t>
  </si>
  <si>
    <t>2028/12月</t>
  </si>
  <si>
    <t>2026/12月</t>
  </si>
  <si>
    <t>会員番号</t>
    <rPh sb="0" eb="2">
      <t>カイイン</t>
    </rPh>
    <rPh sb="2" eb="4">
      <t>バンゴウ</t>
    </rPh>
    <phoneticPr fontId="2"/>
  </si>
  <si>
    <t>氏名</t>
    <rPh sb="0" eb="2">
      <t>シメイ</t>
    </rPh>
    <phoneticPr fontId="2"/>
  </si>
  <si>
    <t>専門医認定終了日</t>
    <rPh sb="0" eb="3">
      <t>センモンイ</t>
    </rPh>
    <rPh sb="3" eb="5">
      <t>ニンテイ</t>
    </rPh>
    <rPh sb="5" eb="8">
      <t>シュウリョウビ</t>
    </rPh>
    <phoneticPr fontId="2"/>
  </si>
  <si>
    <t>指導医番号</t>
    <rPh sb="0" eb="3">
      <t>シドウイ</t>
    </rPh>
    <rPh sb="3" eb="5">
      <t>バンゴウ</t>
    </rPh>
    <phoneticPr fontId="2"/>
  </si>
  <si>
    <t>指導医認定終了日</t>
    <rPh sb="0" eb="3">
      <t>シドウイ</t>
    </rPh>
    <rPh sb="3" eb="5">
      <t>ニンテイ</t>
    </rPh>
    <rPh sb="5" eb="8">
      <t>シュウリョウビ</t>
    </rPh>
    <phoneticPr fontId="2"/>
  </si>
  <si>
    <t>アップデート済2025/7/4</t>
    <rPh sb="6" eb="7">
      <t>スミ</t>
    </rPh>
    <phoneticPr fontId="2"/>
  </si>
  <si>
    <t>邑山洋一</t>
  </si>
  <si>
    <t>2008/12月</t>
  </si>
  <si>
    <t>寺田督</t>
  </si>
  <si>
    <t>小池道子</t>
  </si>
  <si>
    <t>金本裕吉</t>
  </si>
  <si>
    <t>小井田時廣</t>
  </si>
  <si>
    <t>足立幸博</t>
  </si>
  <si>
    <t>2009/12月</t>
  </si>
  <si>
    <t>酒井邦彦</t>
  </si>
  <si>
    <t>金杉和男</t>
  </si>
  <si>
    <t>石北敏一</t>
  </si>
  <si>
    <t>竹内元一</t>
  </si>
  <si>
    <t>仁瓶善郎</t>
  </si>
  <si>
    <t>2011/12月</t>
  </si>
  <si>
    <t>庄達夫</t>
  </si>
  <si>
    <t>猿丸修平</t>
  </si>
  <si>
    <t>2012/12月</t>
  </si>
  <si>
    <t>田島知郎</t>
  </si>
  <si>
    <t>宮内昭</t>
  </si>
  <si>
    <t>2013/12月</t>
  </si>
  <si>
    <t>樫塚登美男</t>
  </si>
  <si>
    <t>2014/12月</t>
  </si>
  <si>
    <t>草間律</t>
  </si>
  <si>
    <t>秋山憲義</t>
  </si>
  <si>
    <t>石田常博</t>
  </si>
  <si>
    <t>白松一安</t>
  </si>
  <si>
    <t>今村洋</t>
  </si>
  <si>
    <t>畑埜武彦</t>
  </si>
  <si>
    <t>久吉隆郎</t>
  </si>
  <si>
    <t>榎本耕治</t>
  </si>
  <si>
    <t>今分茂</t>
  </si>
  <si>
    <t>唐司則之</t>
  </si>
  <si>
    <t>勅使河原修</t>
  </si>
  <si>
    <t>古川清憲</t>
  </si>
  <si>
    <t>2015/12月</t>
  </si>
  <si>
    <t>原泰夫</t>
  </si>
  <si>
    <t>籾山信義</t>
  </si>
  <si>
    <t>菊地惇</t>
  </si>
  <si>
    <t>阿部力哉</t>
  </si>
  <si>
    <t>小山博記</t>
  </si>
  <si>
    <t>川口正春</t>
  </si>
  <si>
    <t>2016/12月</t>
  </si>
  <si>
    <t>小池誠</t>
  </si>
  <si>
    <t>樋口勝美</t>
  </si>
  <si>
    <t>石田数逸</t>
  </si>
  <si>
    <t>三宅洋</t>
  </si>
  <si>
    <t>辻村享</t>
  </si>
  <si>
    <t>定永倫明</t>
  </si>
  <si>
    <t>2017/12月</t>
  </si>
  <si>
    <t>金子祐子</t>
  </si>
  <si>
    <t>大久保澄子</t>
  </si>
  <si>
    <t>千葉明彦</t>
  </si>
  <si>
    <t>小川恭弘</t>
  </si>
  <si>
    <t>中村幸生</t>
  </si>
  <si>
    <t>木下雅雄</t>
  </si>
  <si>
    <t>大西清</t>
  </si>
  <si>
    <t>須田多香子</t>
  </si>
  <si>
    <t>2018/12月</t>
  </si>
  <si>
    <t>佃和憲</t>
  </si>
  <si>
    <t>2019/12月</t>
  </si>
  <si>
    <t>藤田圭子</t>
  </si>
  <si>
    <t>三井洋子</t>
  </si>
  <si>
    <t>有賀浩子</t>
  </si>
  <si>
    <t>小田高司</t>
  </si>
  <si>
    <t>小倉重人</t>
  </si>
  <si>
    <t>関根智久</t>
  </si>
  <si>
    <t>関根広</t>
  </si>
  <si>
    <t>平野誠</t>
  </si>
  <si>
    <t>鶴野正基</t>
  </si>
  <si>
    <t>土屋敦雄</t>
  </si>
  <si>
    <t>稲本俊</t>
  </si>
  <si>
    <t>田中完児</t>
  </si>
  <si>
    <t>竹下利夫</t>
  </si>
  <si>
    <t>竹尾健</t>
  </si>
  <si>
    <t>川上義弘</t>
  </si>
  <si>
    <t>倉田悟</t>
  </si>
  <si>
    <t>臼杵尚志</t>
  </si>
  <si>
    <t>長田啓嗣</t>
  </si>
  <si>
    <t>木村青史</t>
  </si>
  <si>
    <t>佐野宗明</t>
  </si>
  <si>
    <t>三浦重人</t>
  </si>
  <si>
    <t>園尾博司</t>
  </si>
  <si>
    <t>櫻井遊</t>
  </si>
  <si>
    <t>舩迫和</t>
  </si>
  <si>
    <t>田中恵理</t>
  </si>
  <si>
    <t>大久保文恵</t>
  </si>
  <si>
    <t>広瀬敏幸</t>
  </si>
  <si>
    <t>2020/12月</t>
  </si>
  <si>
    <t>時庭英彰</t>
  </si>
  <si>
    <t>太田智彦</t>
  </si>
  <si>
    <t>広瀬宣明</t>
  </si>
  <si>
    <t>田中洋輔</t>
  </si>
  <si>
    <t>伊藤末喜</t>
  </si>
  <si>
    <t>杉山和義</t>
  </si>
  <si>
    <t>小田切邦雄</t>
  </si>
  <si>
    <t>山下晃徳</t>
  </si>
  <si>
    <t>畑田卓也</t>
  </si>
  <si>
    <t>森潔</t>
  </si>
  <si>
    <t>住吉健一</t>
  </si>
  <si>
    <t>廣岡保明</t>
  </si>
  <si>
    <t>袴田安彦</t>
  </si>
  <si>
    <t>石川廣記</t>
  </si>
  <si>
    <t>保里惠一</t>
  </si>
  <si>
    <t>秋月美和</t>
  </si>
  <si>
    <t>2021/12月</t>
  </si>
  <si>
    <t>浅野雅嘉</t>
  </si>
  <si>
    <t>不破嘉崇</t>
  </si>
  <si>
    <t>岩瀬俊明</t>
  </si>
  <si>
    <t>中山瑛子</t>
  </si>
  <si>
    <t>磯野小百合</t>
  </si>
  <si>
    <t>藤島則明</t>
  </si>
  <si>
    <t>2022/12月</t>
  </si>
  <si>
    <t>小山洋</t>
  </si>
  <si>
    <t>藤内伸子</t>
  </si>
  <si>
    <t>有村俊寛</t>
  </si>
  <si>
    <t>武田力</t>
  </si>
  <si>
    <t>藤田郁子</t>
  </si>
  <si>
    <t>三島麻衣</t>
  </si>
  <si>
    <t>村嶋信尚</t>
  </si>
  <si>
    <t>松本京子</t>
  </si>
  <si>
    <t>2023/05月</t>
  </si>
  <si>
    <t>大久保仁</t>
  </si>
  <si>
    <t>2023/12月</t>
  </si>
  <si>
    <t>佐藤成憲</t>
  </si>
  <si>
    <t>秋本悦志</t>
  </si>
  <si>
    <t>清藤佐知子</t>
  </si>
  <si>
    <t>重岡靖</t>
  </si>
  <si>
    <t>高橋学</t>
  </si>
  <si>
    <t>井上寛子</t>
  </si>
  <si>
    <t>髙他大輔</t>
  </si>
  <si>
    <t>杦本卓司</t>
  </si>
  <si>
    <t>松田直子</t>
  </si>
  <si>
    <t>齋藤亙</t>
  </si>
  <si>
    <t>荘子万理</t>
  </si>
  <si>
    <t>上原協</t>
  </si>
  <si>
    <t>村上敬一</t>
  </si>
  <si>
    <t>2024/12月</t>
  </si>
  <si>
    <t>山田博文</t>
  </si>
  <si>
    <t>萩原里香</t>
  </si>
  <si>
    <t>後藤瞳</t>
  </si>
  <si>
    <t>堀内喜代美</t>
  </si>
  <si>
    <t>鶴留洋輔</t>
  </si>
  <si>
    <t>石井誠一郎</t>
  </si>
  <si>
    <t>松敬文</t>
  </si>
  <si>
    <t>原信介</t>
  </si>
  <si>
    <t>田中信一</t>
  </si>
  <si>
    <t>土橋一慶</t>
  </si>
  <si>
    <t>浅石和昭</t>
  </si>
  <si>
    <t>岡崎裕</t>
  </si>
  <si>
    <t>大和宗久</t>
  </si>
  <si>
    <t>遠藤敬一</t>
  </si>
  <si>
    <t>小路徹二</t>
  </si>
  <si>
    <t>山道昇</t>
  </si>
  <si>
    <t>小川弘俊</t>
  </si>
  <si>
    <t>崔哲洵</t>
  </si>
  <si>
    <t>宮内啓輔</t>
  </si>
  <si>
    <t>梁壽男</t>
  </si>
  <si>
    <t>遠藤登喜子</t>
  </si>
  <si>
    <t>須田嵩</t>
  </si>
  <si>
    <t>水沼洋文</t>
  </si>
  <si>
    <t>神﨑正夫</t>
  </si>
  <si>
    <t>清水忠博</t>
  </si>
  <si>
    <t>松岡順治</t>
  </si>
  <si>
    <t>岡崎みさと</t>
  </si>
  <si>
    <t>雄谷慎吾</t>
  </si>
  <si>
    <t>佐藤陽子</t>
  </si>
  <si>
    <t>和田朝香</t>
  </si>
  <si>
    <t>木村綾</t>
  </si>
  <si>
    <t>2025/12月</t>
  </si>
  <si>
    <t>村上聖一</t>
  </si>
  <si>
    <t>池田義之</t>
  </si>
  <si>
    <t>前田賢人</t>
  </si>
  <si>
    <t>森下亜希子</t>
  </si>
  <si>
    <t>山中歩</t>
  </si>
  <si>
    <t>坪田優</t>
  </si>
  <si>
    <t>尾作忠知</t>
  </si>
  <si>
    <t>山本伸子</t>
  </si>
  <si>
    <t>盛田知幸</t>
  </si>
  <si>
    <t>島知江</t>
  </si>
  <si>
    <t>水野嘉朗</t>
  </si>
  <si>
    <t>河合佑子</t>
  </si>
  <si>
    <t>成田吉明</t>
  </si>
  <si>
    <t>篠原剛</t>
  </si>
  <si>
    <t>宮部理香</t>
  </si>
  <si>
    <t>中島護雄</t>
  </si>
  <si>
    <t>関根憲</t>
  </si>
  <si>
    <t>福田貴代</t>
  </si>
  <si>
    <t>細野芳樹</t>
  </si>
  <si>
    <t>金慶一</t>
  </si>
  <si>
    <t>馬場將至</t>
  </si>
  <si>
    <t>岡本高宏</t>
  </si>
  <si>
    <t>平松秀子</t>
  </si>
  <si>
    <t>望月靖弘</t>
  </si>
  <si>
    <t>北山丈二</t>
  </si>
  <si>
    <t>三田圭子</t>
  </si>
  <si>
    <t>爲佐路子</t>
  </si>
  <si>
    <t>京田茂也</t>
  </si>
  <si>
    <t>佐藤亜矢子</t>
  </si>
  <si>
    <t>小西和哉</t>
  </si>
  <si>
    <t>緒方昭彦</t>
  </si>
  <si>
    <t>小田原宏樹</t>
  </si>
  <si>
    <t>名和正人</t>
  </si>
  <si>
    <t>田中文明</t>
  </si>
  <si>
    <t>樋口晃生</t>
  </si>
  <si>
    <t>松尾康治</t>
  </si>
  <si>
    <t>敷島裕之</t>
  </si>
  <si>
    <t>米田光里</t>
  </si>
  <si>
    <t>竹花教</t>
  </si>
  <si>
    <t>奥川帆麻</t>
  </si>
  <si>
    <t>押田恵子</t>
  </si>
  <si>
    <t>結縁幸子</t>
  </si>
  <si>
    <t>大脇哲洋</t>
  </si>
  <si>
    <t>正村滋</t>
  </si>
  <si>
    <t>狩野貴之</t>
  </si>
  <si>
    <t>伊波茂道</t>
  </si>
  <si>
    <t>伊藤由加志</t>
  </si>
  <si>
    <t>岡崎邦泰</t>
  </si>
  <si>
    <t>洪淳一</t>
  </si>
  <si>
    <t>下妻晃二郎</t>
  </si>
  <si>
    <t>鬼頭礼子</t>
  </si>
  <si>
    <t>那須初子</t>
  </si>
  <si>
    <t>奥村和正</t>
  </si>
  <si>
    <t>川口展子</t>
  </si>
  <si>
    <t>堤宏介</t>
  </si>
  <si>
    <t>齊藤芙美</t>
  </si>
  <si>
    <t>伊藤真由子</t>
  </si>
  <si>
    <t>小川明子</t>
  </si>
  <si>
    <t>大橋まひろ</t>
  </si>
  <si>
    <t>近藤奈美</t>
  </si>
  <si>
    <t>石田和茂</t>
  </si>
  <si>
    <t>鈴木桜子</t>
  </si>
  <si>
    <t>吉江玲子</t>
  </si>
  <si>
    <t>保科淑子</t>
  </si>
  <si>
    <t>芝聡美</t>
  </si>
  <si>
    <t>三崎万理子</t>
  </si>
  <si>
    <t>服部正見</t>
  </si>
  <si>
    <t>荻野美里</t>
  </si>
  <si>
    <t>島田聡子</t>
  </si>
  <si>
    <t>岡本正博</t>
  </si>
  <si>
    <t>赤司桃子</t>
  </si>
  <si>
    <t>網岡愛</t>
  </si>
  <si>
    <t>阿部瑞穂</t>
  </si>
  <si>
    <t>北川美和</t>
  </si>
  <si>
    <t>山下祐司</t>
  </si>
  <si>
    <t>中澤祐子</t>
  </si>
  <si>
    <t>永井絵林</t>
  </si>
  <si>
    <t>寺崎梓</t>
  </si>
  <si>
    <t>宮村裕紀子</t>
  </si>
  <si>
    <t>西間木祐子</t>
  </si>
  <si>
    <t>関奈紀</t>
  </si>
  <si>
    <t>小野希世</t>
  </si>
  <si>
    <t>寺岡冴子</t>
  </si>
  <si>
    <t>多田真奈美</t>
  </si>
  <si>
    <t>奥野潤</t>
  </si>
  <si>
    <t>大熊ひとみ</t>
  </si>
  <si>
    <t>大田里香子</t>
  </si>
  <si>
    <t>谷内亜衣</t>
  </si>
  <si>
    <t>神尾英則</t>
  </si>
  <si>
    <t>尾辻和尊</t>
  </si>
  <si>
    <t>下井辰徳</t>
  </si>
  <si>
    <t>西山加那子</t>
  </si>
  <si>
    <t>髙田晃次</t>
  </si>
  <si>
    <t>安達慶太</t>
  </si>
  <si>
    <t>山田秀久</t>
  </si>
  <si>
    <t>田邊恵子</t>
  </si>
  <si>
    <t>高井健</t>
  </si>
  <si>
    <t>原田真悠水</t>
  </si>
  <si>
    <t>平田希美子</t>
  </si>
  <si>
    <t>緒方奈々恵</t>
  </si>
  <si>
    <t>髙橋瑞穂</t>
  </si>
  <si>
    <t>中本翔伍</t>
  </si>
  <si>
    <t>吉岡綾奈</t>
  </si>
  <si>
    <t>橋本一樹</t>
  </si>
  <si>
    <t>後藤航</t>
  </si>
  <si>
    <t>笹聡一郎</t>
  </si>
  <si>
    <t>和田朋子</t>
  </si>
  <si>
    <t>葛城遼平</t>
  </si>
  <si>
    <t>中木村朋美</t>
  </si>
  <si>
    <t>亀井佑梨</t>
  </si>
  <si>
    <t>前島佑里奈</t>
  </si>
  <si>
    <t>﨑山香奈</t>
  </si>
  <si>
    <t>大西舞</t>
  </si>
  <si>
    <t>住吉みわ</t>
  </si>
  <si>
    <t>才田千晶</t>
  </si>
  <si>
    <t>諸和樹</t>
  </si>
  <si>
    <t>木村優里</t>
  </si>
  <si>
    <t>岸野瑛美</t>
  </si>
  <si>
    <t>尾崎章彦</t>
  </si>
  <si>
    <t>岡本葵</t>
  </si>
  <si>
    <t>原田由利菜</t>
  </si>
  <si>
    <t>遠藤由香</t>
  </si>
  <si>
    <t>佐々木律子</t>
  </si>
  <si>
    <t>阿部朋未</t>
  </si>
  <si>
    <t>梅嵜乃斗香</t>
  </si>
  <si>
    <t>上野彩子</t>
  </si>
  <si>
    <t>藤澤重元</t>
  </si>
  <si>
    <t>西田真衣子</t>
  </si>
  <si>
    <t>鈴木秀郎</t>
  </si>
  <si>
    <t>古川潤二</t>
  </si>
  <si>
    <t>荻澤佳奈</t>
  </si>
  <si>
    <t>稲上馨子</t>
  </si>
  <si>
    <t>荒田尚</t>
  </si>
  <si>
    <t>中村誠昌</t>
  </si>
  <si>
    <t>長瀬慈村</t>
  </si>
  <si>
    <t>寺澤孝幸</t>
  </si>
  <si>
    <t>小西尚巳</t>
  </si>
  <si>
    <t>毛利智美</t>
  </si>
  <si>
    <t>新田佳苗</t>
  </si>
  <si>
    <t>関真理</t>
  </si>
  <si>
    <t>山上良</t>
  </si>
  <si>
    <t>小宮裕文</t>
  </si>
  <si>
    <t>毛利有佳子</t>
  </si>
  <si>
    <t>清水秀穂</t>
  </si>
  <si>
    <t>岡きま子</t>
  </si>
  <si>
    <t>宗﨑正恵</t>
  </si>
  <si>
    <t>竹島雅子</t>
  </si>
  <si>
    <t>引地理浩</t>
  </si>
  <si>
    <t>尹玲花</t>
  </si>
  <si>
    <t>森昌子</t>
  </si>
  <si>
    <t>叶典子</t>
  </si>
  <si>
    <t>矢島玲奈</t>
  </si>
  <si>
    <t>中島一彰</t>
  </si>
  <si>
    <t>岡田敏宏</t>
  </si>
  <si>
    <t>矢野健太郎</t>
  </si>
  <si>
    <t>長谷川美樹</t>
  </si>
  <si>
    <t>中西賢一</t>
  </si>
  <si>
    <t>大谷陽子</t>
  </si>
  <si>
    <t>市川悠子</t>
  </si>
  <si>
    <t>岩本高行</t>
  </si>
  <si>
    <t>津福達二</t>
  </si>
  <si>
    <t>坂下文夫</t>
  </si>
  <si>
    <t>宮川義仁</t>
  </si>
  <si>
    <t>佐藤七夕子</t>
  </si>
  <si>
    <t>吉本有希子</t>
  </si>
  <si>
    <t>平野沙樹</t>
  </si>
  <si>
    <t>西庄文</t>
  </si>
  <si>
    <t>德本真央</t>
  </si>
  <si>
    <t>瀧由美子</t>
  </si>
  <si>
    <t>後藤與四成</t>
  </si>
  <si>
    <t>遠藤芙美</t>
  </si>
  <si>
    <t>小倉拓也</t>
  </si>
  <si>
    <t>大原亜子</t>
  </si>
  <si>
    <t>大森征人</t>
  </si>
  <si>
    <t>及川明奈</t>
  </si>
  <si>
    <t>川口佳奈子</t>
  </si>
  <si>
    <t>味八木寿子</t>
  </si>
  <si>
    <t>後藤康友</t>
  </si>
  <si>
    <t>中村吉昭</t>
  </si>
  <si>
    <t>服部裕昭</t>
  </si>
  <si>
    <t>飯塚恒</t>
  </si>
  <si>
    <t>水山陽子</t>
  </si>
  <si>
    <t>小西勝人</t>
  </si>
  <si>
    <t>山本真理</t>
  </si>
  <si>
    <t>松本崇</t>
  </si>
  <si>
    <t>鈴木幸正</t>
  </si>
  <si>
    <t>三橋愛</t>
  </si>
  <si>
    <t>中川美砂子</t>
  </si>
  <si>
    <t>秋山恭子</t>
  </si>
  <si>
    <t>髙橋由佳</t>
  </si>
  <si>
    <t>渡海由貴子</t>
  </si>
  <si>
    <t>德田由紀子</t>
  </si>
  <si>
    <t>萬谷京子</t>
  </si>
  <si>
    <t>小倉道一</t>
  </si>
  <si>
    <t>石丸恵子</t>
  </si>
  <si>
    <t>高橋雅子</t>
  </si>
  <si>
    <t>金直美</t>
  </si>
  <si>
    <t>植木匡</t>
  </si>
  <si>
    <t>飛永純一</t>
  </si>
  <si>
    <t>太田圭治</t>
  </si>
  <si>
    <t>菅野浩樹</t>
  </si>
  <si>
    <t>早川善郎</t>
  </si>
  <si>
    <t>井上博道</t>
  </si>
  <si>
    <t>吉田一也</t>
  </si>
  <si>
    <t>太田文典</t>
  </si>
  <si>
    <t>石田真弓</t>
  </si>
  <si>
    <t>吉田玲子</t>
  </si>
  <si>
    <t>二宮淳</t>
  </si>
  <si>
    <t>当間智子</t>
  </si>
  <si>
    <t>石井辰明</t>
  </si>
  <si>
    <t>松尾兼幸</t>
  </si>
  <si>
    <t>松田啓</t>
  </si>
  <si>
    <t>池田宜子</t>
  </si>
  <si>
    <t>浜口洋平</t>
  </si>
  <si>
    <t>柴田有宏</t>
  </si>
  <si>
    <t>横山吾郎</t>
  </si>
  <si>
    <t>髙橋俊二</t>
  </si>
  <si>
    <t>金古裕之</t>
  </si>
  <si>
    <t>尾﨑信三</t>
  </si>
  <si>
    <t>東海林安人</t>
  </si>
  <si>
    <t>荻野充利</t>
  </si>
  <si>
    <t>米戸敏彦</t>
  </si>
  <si>
    <t>近藤正道</t>
  </si>
  <si>
    <t>中村崇</t>
  </si>
  <si>
    <t>花井雅志</t>
  </si>
  <si>
    <t>西向有沙</t>
  </si>
  <si>
    <t>藤井里圭</t>
  </si>
  <si>
    <t>野上真子</t>
  </si>
  <si>
    <t>金子しおり</t>
  </si>
  <si>
    <t>榎本敬恵</t>
  </si>
  <si>
    <t>磯野忠大</t>
  </si>
  <si>
    <t>山本聡子</t>
  </si>
  <si>
    <t>西江万梨子</t>
  </si>
  <si>
    <t>瀬戸口優美香</t>
  </si>
  <si>
    <t>浅野倫子</t>
  </si>
  <si>
    <t>馬場雅之</t>
  </si>
  <si>
    <t>高田護</t>
  </si>
  <si>
    <t>藤末真実子</t>
  </si>
  <si>
    <t>崎村千香</t>
  </si>
  <si>
    <t>山室みのり</t>
  </si>
  <si>
    <t>中川紗紀</t>
  </si>
  <si>
    <t>眞島奨</t>
  </si>
  <si>
    <t>宮本景子</t>
  </si>
  <si>
    <t>兼松美幸</t>
  </si>
  <si>
    <t>米田央后</t>
  </si>
  <si>
    <t>江口裕可</t>
  </si>
  <si>
    <t>松井雄介</t>
  </si>
  <si>
    <t>增永奈苗</t>
  </si>
  <si>
    <t>岡﨑舞</t>
  </si>
  <si>
    <t>新堰佳世子</t>
  </si>
  <si>
    <t>本田茉也</t>
  </si>
  <si>
    <t>寺川裕史</t>
  </si>
  <si>
    <t>久保尊子</t>
  </si>
  <si>
    <t>田中彩</t>
  </si>
  <si>
    <t>宗本将義</t>
  </si>
  <si>
    <t>森岡絵美</t>
  </si>
  <si>
    <t>宮嶋則行</t>
  </si>
  <si>
    <t>澤文</t>
  </si>
  <si>
    <t>櫻井早也佳</t>
  </si>
  <si>
    <t>金原香織</t>
  </si>
  <si>
    <t>田尻和歌子</t>
  </si>
  <si>
    <t>赤澤香</t>
  </si>
  <si>
    <t>石原博雅</t>
  </si>
  <si>
    <t>佐藤未来</t>
  </si>
  <si>
    <t>西川さや香</t>
  </si>
  <si>
    <t>小林蓉子</t>
  </si>
  <si>
    <t>日馬弘貴</t>
  </si>
  <si>
    <t>山口慧</t>
  </si>
  <si>
    <t>朴圭一</t>
  </si>
  <si>
    <t>川野汐織</t>
  </si>
  <si>
    <t>秋田由美子</t>
  </si>
  <si>
    <t>前田日菜子</t>
  </si>
  <si>
    <t>緒方良平</t>
  </si>
  <si>
    <t>林雪</t>
  </si>
  <si>
    <t>森川希実</t>
  </si>
  <si>
    <t>木場愛子</t>
  </si>
  <si>
    <t>井口英理佳</t>
  </si>
  <si>
    <t>横山梢</t>
  </si>
  <si>
    <t>上本康明</t>
  </si>
  <si>
    <t>冨永智</t>
  </si>
  <si>
    <t>斎藤明菜</t>
  </si>
  <si>
    <t>綿貫瑠璃奈</t>
  </si>
  <si>
    <t>高塚大輝</t>
  </si>
  <si>
    <t>渡邉美帆</t>
  </si>
  <si>
    <t>安野佳奈</t>
  </si>
  <si>
    <t>北野綾</t>
  </si>
  <si>
    <t>阿多亜里沙</t>
  </si>
  <si>
    <t>森園亜里紗</t>
  </si>
  <si>
    <t>庭野稔之</t>
  </si>
  <si>
    <t>金敬徳</t>
  </si>
  <si>
    <t>髙浪英樹</t>
  </si>
  <si>
    <t>髙橋紗綾</t>
  </si>
  <si>
    <t>浅井真理子</t>
  </si>
  <si>
    <t>尾澤宏美</t>
  </si>
  <si>
    <t>末岡智志</t>
  </si>
  <si>
    <t>寺田満雄</t>
  </si>
  <si>
    <t>中村明日香</t>
  </si>
  <si>
    <t>貫井麻未</t>
  </si>
  <si>
    <t>木戸口美季</t>
  </si>
  <si>
    <t>鈴木千穂</t>
  </si>
  <si>
    <t>鎌田順道</t>
  </si>
  <si>
    <t>朝田理央</t>
  </si>
  <si>
    <t>栗川美智子</t>
  </si>
  <si>
    <t>奈良美也子</t>
  </si>
  <si>
    <t>堀澤七恵</t>
  </si>
  <si>
    <t>笠原里紗</t>
  </si>
  <si>
    <t>菊池雅之</t>
  </si>
  <si>
    <t>吉岡遼</t>
  </si>
  <si>
    <t>太治智愛</t>
  </si>
  <si>
    <t>大路麻巳子</t>
  </si>
  <si>
    <t>島あや</t>
  </si>
  <si>
    <t>芳川裕美子</t>
  </si>
  <si>
    <t>平野龍亮</t>
  </si>
  <si>
    <t>一瀬友希</t>
  </si>
  <si>
    <t>原華保里</t>
  </si>
  <si>
    <t>森聡史</t>
  </si>
  <si>
    <t>山口あい</t>
  </si>
  <si>
    <t>阿左見祐介</t>
  </si>
  <si>
    <t>曽山みさを</t>
  </si>
  <si>
    <t>東千尋</t>
  </si>
  <si>
    <t>渡邊陽</t>
  </si>
  <si>
    <t>宇野摩耶</t>
  </si>
  <si>
    <t>有澤文夫</t>
  </si>
  <si>
    <t>矢野正雄</t>
  </si>
  <si>
    <t>磯﨑博司</t>
  </si>
  <si>
    <t>屋代祥子</t>
  </si>
  <si>
    <t>本間恵</t>
  </si>
  <si>
    <t>森美樹</t>
  </si>
  <si>
    <t>増田裕行</t>
  </si>
  <si>
    <t>矢内勢司</t>
  </si>
  <si>
    <t>槇野好成</t>
  </si>
  <si>
    <t>小石彩</t>
  </si>
  <si>
    <t>松之木愛香</t>
  </si>
  <si>
    <t>塩谷聡子</t>
  </si>
  <si>
    <t>大野毅</t>
  </si>
  <si>
    <t>土屋和代</t>
  </si>
  <si>
    <t>佐藤千穂</t>
  </si>
  <si>
    <t>小原井朋成</t>
  </si>
  <si>
    <t>林原紀明</t>
  </si>
  <si>
    <t>三輪教子</t>
  </si>
  <si>
    <t>大澤英之</t>
  </si>
  <si>
    <t>木村雅代</t>
  </si>
  <si>
    <t>安藤美知子</t>
  </si>
  <si>
    <t>井戸田愛</t>
  </si>
  <si>
    <t>西口春香</t>
  </si>
  <si>
    <t>福山充俊</t>
  </si>
  <si>
    <t>高木まゆ</t>
  </si>
  <si>
    <t>稲留遵一</t>
  </si>
  <si>
    <t>森田みのり</t>
  </si>
  <si>
    <t>佐藤馨</t>
  </si>
  <si>
    <t>西谷慎</t>
  </si>
  <si>
    <t>角田美也子</t>
  </si>
  <si>
    <t>魚森俊喬</t>
  </si>
  <si>
    <t>根本紀子</t>
  </si>
  <si>
    <t>家里明日美</t>
  </si>
  <si>
    <t>久田知可</t>
  </si>
  <si>
    <t>石川聡子</t>
  </si>
  <si>
    <t>土屋聖子</t>
  </si>
  <si>
    <t>藤咲薫</t>
  </si>
  <si>
    <t>榊原淳太</t>
  </si>
  <si>
    <t>菅原恵</t>
  </si>
  <si>
    <t>武知浩和</t>
  </si>
  <si>
    <t>笠島綾子</t>
  </si>
  <si>
    <t>大場崇旦</t>
  </si>
  <si>
    <t>後藤理紗</t>
  </si>
  <si>
    <t>鈴木周平</t>
  </si>
  <si>
    <t>山浦久美子</t>
  </si>
  <si>
    <t>島秀栄</t>
  </si>
  <si>
    <t>稲垣有希子</t>
  </si>
  <si>
    <t>大西桜</t>
  </si>
  <si>
    <t>南村真紀</t>
  </si>
  <si>
    <t>菅江貞亨</t>
  </si>
  <si>
    <t>佐々木裕美子</t>
  </si>
  <si>
    <t>小野真由</t>
  </si>
  <si>
    <t>湯淺壮司</t>
  </si>
  <si>
    <t>廣川詠子</t>
  </si>
  <si>
    <t>古川孝広</t>
  </si>
  <si>
    <t>深光岳</t>
  </si>
  <si>
    <t>大井涼子</t>
  </si>
  <si>
    <t>山田和成</t>
  </si>
  <si>
    <t>西川美紀子</t>
  </si>
  <si>
    <t>木村愛彦</t>
  </si>
  <si>
    <t>橋本政典</t>
  </si>
  <si>
    <t>有竹賀子</t>
  </si>
  <si>
    <t>佐藤雅子</t>
  </si>
  <si>
    <t>小倉信子</t>
  </si>
  <si>
    <t>高野利実</t>
  </si>
  <si>
    <t>横山浩一</t>
  </si>
  <si>
    <t>恒川昭二</t>
  </si>
  <si>
    <t>小林一泰</t>
  </si>
  <si>
    <t>長野晃子</t>
  </si>
  <si>
    <t>柳裕代</t>
  </si>
  <si>
    <t>武藤信子</t>
  </si>
  <si>
    <t>阿部江利子</t>
  </si>
  <si>
    <t>太田郁子</t>
  </si>
  <si>
    <t>畑和仁</t>
  </si>
  <si>
    <t>繁永礼奈</t>
  </si>
  <si>
    <t>藤原郁也</t>
  </si>
  <si>
    <t>関根進</t>
  </si>
  <si>
    <t>鈴木貴子</t>
  </si>
  <si>
    <t>髙橋宏樹</t>
  </si>
  <si>
    <t>道下新太郎</t>
  </si>
  <si>
    <t>坂佳奈子</t>
  </si>
  <si>
    <t>武藤泰彦</t>
  </si>
  <si>
    <t>鎌田義彦</t>
  </si>
  <si>
    <t>北山輝彦</t>
  </si>
  <si>
    <t>山口悟</t>
  </si>
  <si>
    <t>須田波子</t>
  </si>
  <si>
    <t>村山茂美</t>
  </si>
  <si>
    <t>松田佳也</t>
  </si>
  <si>
    <t>濱岡剛</t>
  </si>
  <si>
    <t>乾浩己</t>
  </si>
  <si>
    <t>安藤由明</t>
  </si>
  <si>
    <t>田中旬子</t>
  </si>
  <si>
    <t>久高学</t>
  </si>
  <si>
    <t>比嘉国基</t>
  </si>
  <si>
    <t>鶴原知子</t>
  </si>
  <si>
    <t>髙井良樹</t>
  </si>
  <si>
    <t>小林貴代</t>
  </si>
  <si>
    <t>孝橋慶一</t>
  </si>
  <si>
    <t>白英</t>
  </si>
  <si>
    <t>木村亜矢子</t>
  </si>
  <si>
    <t>権藤なおみ</t>
  </si>
  <si>
    <t>森瞳美</t>
  </si>
  <si>
    <t>渡邉雄介</t>
  </si>
  <si>
    <t>茂地智子</t>
  </si>
  <si>
    <t>合田杏子</t>
  </si>
  <si>
    <t>細矢徳子</t>
  </si>
  <si>
    <t>菊池順子</t>
  </si>
  <si>
    <t>佐藤直紀</t>
  </si>
  <si>
    <t>田中彩乃</t>
  </si>
  <si>
    <t>池内真由美</t>
  </si>
  <si>
    <t>原田郁</t>
  </si>
  <si>
    <t>淺岡真理子</t>
  </si>
  <si>
    <t>万木洋平</t>
  </si>
  <si>
    <t>細谷恵子</t>
  </si>
  <si>
    <t>藤社勉</t>
  </si>
  <si>
    <t>浮池梓</t>
  </si>
  <si>
    <t>松澤円佳</t>
  </si>
  <si>
    <t>野元優貴</t>
  </si>
  <si>
    <t>倉田加奈子</t>
  </si>
  <si>
    <t>永田彩子</t>
  </si>
  <si>
    <t>宮下絢子</t>
  </si>
  <si>
    <t>米川佳彦</t>
  </si>
  <si>
    <t>眞鍋恵理子</t>
  </si>
  <si>
    <t>鳩野みなみ</t>
  </si>
  <si>
    <t>梶原友紀子</t>
  </si>
  <si>
    <t>樋口智子</t>
  </si>
  <si>
    <t>松尾容子</t>
  </si>
  <si>
    <t>河田健吾</t>
  </si>
  <si>
    <t>矢野由香</t>
  </si>
  <si>
    <t>長谷川翔</t>
  </si>
  <si>
    <t>朔周子</t>
  </si>
  <si>
    <t>橋本陽子</t>
  </si>
  <si>
    <t>金井綾子</t>
  </si>
  <si>
    <t>後藤真奈美</t>
  </si>
  <si>
    <t>有村亜希子</t>
  </si>
  <si>
    <t>髙橋彬子</t>
  </si>
  <si>
    <t>若木暢々子</t>
  </si>
  <si>
    <t>松本華英</t>
  </si>
  <si>
    <t>後藤洋伯</t>
  </si>
  <si>
    <t>平塚美由起</t>
  </si>
  <si>
    <t>粕谷奈津美</t>
  </si>
  <si>
    <t>宮崎一恵</t>
  </si>
  <si>
    <t>栗山志帆</t>
  </si>
  <si>
    <t>禹有佳里</t>
  </si>
  <si>
    <t>船越信介</t>
  </si>
  <si>
    <t>三宅佳乃子</t>
  </si>
  <si>
    <t>大林亜衣子</t>
  </si>
  <si>
    <t>押野智博</t>
  </si>
  <si>
    <t>野田令菜</t>
  </si>
  <si>
    <t>岡本咲</t>
  </si>
  <si>
    <t>文亜也子</t>
  </si>
  <si>
    <t>中山紗由香</t>
  </si>
  <si>
    <t>木村安希</t>
  </si>
  <si>
    <t>鶴見菜摘子</t>
  </si>
  <si>
    <t>田中益美</t>
  </si>
  <si>
    <t>林直樹</t>
  </si>
  <si>
    <t>淺野祐子</t>
  </si>
  <si>
    <t>足立未央</t>
  </si>
  <si>
    <t>渡瀬智佳史</t>
  </si>
  <si>
    <t>小山祐未</t>
  </si>
  <si>
    <t>松本沙耶</t>
  </si>
  <si>
    <t>鈴木雄介</t>
  </si>
  <si>
    <t>空閑陽子</t>
  </si>
  <si>
    <t>得居龍</t>
  </si>
  <si>
    <t>宮田真未</t>
  </si>
  <si>
    <t>玄安理</t>
  </si>
  <si>
    <t>中村はる菜</t>
  </si>
  <si>
    <t>上中奈津希</t>
  </si>
  <si>
    <t>玉貫圭甲</t>
  </si>
  <si>
    <t>河村雪乃</t>
  </si>
  <si>
    <t>坂本菜央</t>
  </si>
  <si>
    <t>白木映理子</t>
  </si>
  <si>
    <t>松永有紀</t>
  </si>
  <si>
    <t>林早織</t>
  </si>
  <si>
    <t>土田寧恵</t>
  </si>
  <si>
    <t>藤本章博</t>
  </si>
  <si>
    <t>酒井春奈</t>
  </si>
  <si>
    <t>奥山結香</t>
  </si>
  <si>
    <t>松井知世</t>
  </si>
  <si>
    <t>藤本優里</t>
  </si>
  <si>
    <t>北野早映</t>
  </si>
  <si>
    <t>仙波遼子</t>
  </si>
  <si>
    <t>山﨑香奈</t>
  </si>
  <si>
    <t>中野万理</t>
  </si>
  <si>
    <t>行重佐和香</t>
  </si>
  <si>
    <t>石坂欣大</t>
  </si>
  <si>
    <t>溝口公久</t>
  </si>
  <si>
    <t>須藤友奈</t>
  </si>
  <si>
    <t>鎗山憲人</t>
  </si>
  <si>
    <t>前川まりこ</t>
  </si>
  <si>
    <t>鈴木貴弘</t>
  </si>
  <si>
    <t>平井千惠</t>
  </si>
  <si>
    <t>桑原ちひろ</t>
  </si>
  <si>
    <t>沼田亜希子</t>
  </si>
  <si>
    <t>湯村知佳</t>
  </si>
  <si>
    <t>小山陽一</t>
  </si>
  <si>
    <t>西本舞</t>
  </si>
  <si>
    <t>石塚由美子</t>
  </si>
  <si>
    <t>瀨戸友希子</t>
  </si>
  <si>
    <t>栗原亜梨沙</t>
  </si>
  <si>
    <t>中村暁</t>
  </si>
  <si>
    <t>戸田茂</t>
  </si>
  <si>
    <t>八谷泰孝</t>
  </si>
  <si>
    <t>金井敏晴</t>
  </si>
  <si>
    <t>原享子</t>
  </si>
  <si>
    <t>吉村慶子</t>
  </si>
  <si>
    <t>福永真理</t>
  </si>
  <si>
    <t>菊池弥寿子</t>
  </si>
  <si>
    <t>國松奈津子</t>
  </si>
  <si>
    <t>井川明子</t>
  </si>
  <si>
    <t>行方浩二</t>
  </si>
  <si>
    <t>木村万里子</t>
  </si>
  <si>
    <t>松村真由子</t>
  </si>
  <si>
    <t>野口美樹</t>
  </si>
  <si>
    <t>清井めぐみ</t>
  </si>
  <si>
    <t>山田舞</t>
  </si>
  <si>
    <t>中山可南子</t>
  </si>
  <si>
    <t>村田嘉彦</t>
  </si>
  <si>
    <t>寺尾まやこ</t>
  </si>
  <si>
    <t>船ヶ山まゆみ</t>
  </si>
  <si>
    <t>氷室貴規</t>
  </si>
  <si>
    <t>清水華子</t>
  </si>
  <si>
    <t>國又肇</t>
  </si>
  <si>
    <t>鶴谷純司</t>
  </si>
  <si>
    <t>鈴木恵</t>
  </si>
  <si>
    <t>末岡憲子</t>
  </si>
  <si>
    <t>大久保嘉之</t>
  </si>
  <si>
    <t>竹田奈保子</t>
  </si>
  <si>
    <t>田中寛</t>
  </si>
  <si>
    <t>田中義人</t>
  </si>
  <si>
    <t>北村美奈</t>
  </si>
  <si>
    <t>市村佳子</t>
  </si>
  <si>
    <t>大西英二</t>
  </si>
  <si>
    <t>原由起子</t>
  </si>
  <si>
    <t>市岡恵美香</t>
  </si>
  <si>
    <t>森田道</t>
  </si>
  <si>
    <t>厚井裕三子</t>
  </si>
  <si>
    <t>吉川三緒</t>
  </si>
  <si>
    <t>野原有起</t>
  </si>
  <si>
    <t>松本綾希子</t>
  </si>
  <si>
    <t>吉岡倫代</t>
  </si>
  <si>
    <t>本田麻里子</t>
  </si>
  <si>
    <t>渡辺理恵</t>
  </si>
  <si>
    <t>黒野健司</t>
  </si>
  <si>
    <t>羽山晶子</t>
  </si>
  <si>
    <t>西村祥子</t>
  </si>
  <si>
    <t>富田仁美</t>
  </si>
  <si>
    <t>片岡愛弓</t>
  </si>
  <si>
    <t>中田晴夏</t>
  </si>
  <si>
    <t>尾本秀之</t>
  </si>
  <si>
    <t>岩間敬子</t>
  </si>
  <si>
    <t>落合亮</t>
  </si>
  <si>
    <t>池上淳</t>
  </si>
  <si>
    <t>川見弘之</t>
  </si>
  <si>
    <t>木村桂子</t>
  </si>
  <si>
    <t>島田菜穂子</t>
  </si>
  <si>
    <t>岩田真</t>
  </si>
  <si>
    <t>櫻木雅子</t>
  </si>
  <si>
    <t>仲秀司</t>
  </si>
  <si>
    <t>新関浩人</t>
  </si>
  <si>
    <t>前田豪樹</t>
  </si>
  <si>
    <t>宮﨑正二郎</t>
  </si>
  <si>
    <t>山口和盛</t>
  </si>
  <si>
    <t>古閑知奈美</t>
  </si>
  <si>
    <t>小田美規</t>
  </si>
  <si>
    <t>藤澤稔</t>
  </si>
  <si>
    <t>山口敏之</t>
  </si>
  <si>
    <t>岡本直子</t>
  </si>
  <si>
    <t>蓮田慶太郎</t>
  </si>
  <si>
    <t>石山智敏</t>
  </si>
  <si>
    <t>伊藤靖</t>
  </si>
  <si>
    <t>上徳ひろみ</t>
  </si>
  <si>
    <t>山﨑由紀子</t>
  </si>
  <si>
    <t>西村純子</t>
  </si>
  <si>
    <t>永松敏子</t>
  </si>
  <si>
    <t>原田敦</t>
  </si>
  <si>
    <t>岡田淑</t>
  </si>
  <si>
    <t>鈴木ティベリュウ浩志</t>
  </si>
  <si>
    <t>宮本健志</t>
  </si>
  <si>
    <t>溝尾妙子</t>
  </si>
  <si>
    <t>細永真理</t>
  </si>
  <si>
    <t>川瀬麻衣</t>
  </si>
  <si>
    <t>飯塚美紗都</t>
  </si>
  <si>
    <t>林光博</t>
  </si>
  <si>
    <t>岩本美樹</t>
  </si>
  <si>
    <t>平田泰三</t>
  </si>
  <si>
    <t>内藤明広</t>
  </si>
  <si>
    <t>川渕義治</t>
  </si>
  <si>
    <t>髙間雄大</t>
  </si>
  <si>
    <t>小林豊樹</t>
  </si>
  <si>
    <t>原田知明</t>
  </si>
  <si>
    <t>高木洋行</t>
  </si>
  <si>
    <t>西澤昌子</t>
  </si>
  <si>
    <t>ウェレット朋代</t>
  </si>
  <si>
    <t>中村理恵</t>
  </si>
  <si>
    <t>中川彩</t>
  </si>
  <si>
    <t>田枝督教</t>
  </si>
  <si>
    <t>清原博史</t>
  </si>
  <si>
    <t>田中千晶</t>
  </si>
  <si>
    <t>手塚健志</t>
  </si>
  <si>
    <t>師田暁</t>
  </si>
  <si>
    <t>都築麻紀子</t>
  </si>
  <si>
    <t>新井貴士</t>
  </si>
  <si>
    <t>惣田麻衣</t>
  </si>
  <si>
    <t>坂田治人</t>
  </si>
  <si>
    <t>奥村輝</t>
  </si>
  <si>
    <t>稲田一雄</t>
  </si>
  <si>
    <t>杉原勉</t>
  </si>
  <si>
    <t>竹村真生子</t>
  </si>
  <si>
    <t>宇野智子</t>
  </si>
  <si>
    <t>山村和生</t>
  </si>
  <si>
    <t>村澤千沙</t>
  </si>
  <si>
    <t>橋詰淳司</t>
  </si>
  <si>
    <t>石橋祐子</t>
  </si>
  <si>
    <t>寺岡恵</t>
  </si>
  <si>
    <t>田中蓉子</t>
  </si>
  <si>
    <t>堀亜実</t>
  </si>
  <si>
    <t>川野純子</t>
  </si>
  <si>
    <t>島田浩子</t>
  </si>
  <si>
    <t>沖津奈都</t>
  </si>
  <si>
    <t>山口絢音</t>
  </si>
  <si>
    <t>豊田知香</t>
  </si>
  <si>
    <t>突沖貴宏</t>
  </si>
  <si>
    <t>天谷圭吾</t>
  </si>
  <si>
    <t>福内雅子</t>
  </si>
  <si>
    <t>伏見淳</t>
  </si>
  <si>
    <t>小島勇貴</t>
  </si>
  <si>
    <t>横谷倫世</t>
  </si>
  <si>
    <t>藤本由希枝</t>
  </si>
  <si>
    <t>明神真由</t>
  </si>
  <si>
    <t>星信大</t>
  </si>
  <si>
    <t>松原由佳</t>
  </si>
  <si>
    <t>柏倉さゆり</t>
  </si>
  <si>
    <t>小寺麻加</t>
  </si>
  <si>
    <t>王暁斐</t>
  </si>
  <si>
    <t>佐藤あい</t>
  </si>
  <si>
    <t>風間高志</t>
  </si>
  <si>
    <t>岡野健介</t>
  </si>
  <si>
    <t>関晶南</t>
  </si>
  <si>
    <t>滝上なお子</t>
  </si>
  <si>
    <t>関根慎一</t>
  </si>
  <si>
    <t>中平詩</t>
  </si>
  <si>
    <t>阿部貞彦</t>
  </si>
  <si>
    <t>加藤明子</t>
  </si>
  <si>
    <t>飯田雅史</t>
  </si>
  <si>
    <t>岡崎智</t>
  </si>
  <si>
    <t>村山大輔</t>
  </si>
  <si>
    <t>須藤萌</t>
  </si>
  <si>
    <t>松尾益佳</t>
  </si>
  <si>
    <t>安東由貴</t>
  </si>
  <si>
    <t>松井智也</t>
  </si>
  <si>
    <t>北澤舞</t>
  </si>
  <si>
    <t>小川あゆみ</t>
  </si>
  <si>
    <t>井戸美来</t>
  </si>
  <si>
    <t>本田周子</t>
  </si>
  <si>
    <t>寺中亮太郎</t>
  </si>
  <si>
    <t>田雜瑞穂</t>
  </si>
  <si>
    <t>江口有紀</t>
  </si>
  <si>
    <t>後藤かおり</t>
  </si>
  <si>
    <t>山脇幸子</t>
  </si>
  <si>
    <t>河野紘子</t>
  </si>
  <si>
    <t>水野万里</t>
  </si>
  <si>
    <t>清水忠史</t>
  </si>
  <si>
    <t>原明日香</t>
  </si>
  <si>
    <t>角掛聡子</t>
  </si>
  <si>
    <t>織本恭子</t>
  </si>
  <si>
    <t>福井玲子</t>
  </si>
  <si>
    <t>伊藤由季絵</t>
  </si>
  <si>
    <t>西村明子</t>
  </si>
  <si>
    <t>千野辰徳</t>
  </si>
  <si>
    <t>范姜明志</t>
  </si>
  <si>
    <t>粕谷雅晴</t>
  </si>
  <si>
    <t>小谷依里奈</t>
  </si>
  <si>
    <t>髙島祐子</t>
  </si>
  <si>
    <t>馬塲耕一</t>
  </si>
  <si>
    <t>原勇紀</t>
  </si>
  <si>
    <t>甲斐あずさ</t>
  </si>
  <si>
    <t>小野幸果</t>
  </si>
  <si>
    <t>柴田侑華子</t>
  </si>
  <si>
    <t>徳丸剛久</t>
  </si>
  <si>
    <t>福本咲月</t>
  </si>
  <si>
    <t>熊木裕一</t>
  </si>
  <si>
    <t>竹原侑里</t>
  </si>
  <si>
    <t>大山友梨</t>
  </si>
  <si>
    <t>橋爪咲奈</t>
  </si>
  <si>
    <t>小松奈々</t>
  </si>
  <si>
    <t>大段仁奈</t>
  </si>
  <si>
    <t>高久保宏美</t>
  </si>
  <si>
    <t>永田彩</t>
  </si>
  <si>
    <t>八木美緒</t>
  </si>
  <si>
    <t>佐藤璃子</t>
  </si>
  <si>
    <t>島田菜津美</t>
  </si>
  <si>
    <t>平田碧子</t>
  </si>
  <si>
    <t>石原早希子</t>
  </si>
  <si>
    <t>上田晃志郎</t>
  </si>
  <si>
    <t>波多野高明</t>
  </si>
  <si>
    <t>佐田篤史</t>
  </si>
  <si>
    <t>鹿内彩菜</t>
  </si>
  <si>
    <t>豊田千裕</t>
  </si>
  <si>
    <t>中神光</t>
  </si>
  <si>
    <t>三又明日香</t>
  </si>
  <si>
    <t>綿引麻那</t>
  </si>
  <si>
    <t>多山葵</t>
  </si>
  <si>
    <t>安達佳世</t>
  </si>
  <si>
    <t>御勢文子</t>
  </si>
  <si>
    <t>白谷理恵</t>
  </si>
  <si>
    <t>和栗真愛</t>
  </si>
  <si>
    <t>戸邉綾貴子</t>
  </si>
  <si>
    <t>川西佳奈</t>
  </si>
  <si>
    <t>金子佑妃</t>
  </si>
  <si>
    <t>成井理加</t>
  </si>
  <si>
    <t>川島圭</t>
  </si>
  <si>
    <t>幸喜絢子</t>
  </si>
  <si>
    <t>西村佑果</t>
  </si>
  <si>
    <t>高野絵美梨</t>
  </si>
  <si>
    <t>本間敏男</t>
  </si>
  <si>
    <t>安井大介</t>
  </si>
  <si>
    <t>岡成光</t>
  </si>
  <si>
    <t>岩村道憲</t>
  </si>
  <si>
    <t>佐藤章子</t>
  </si>
  <si>
    <t>中井麻木</t>
  </si>
  <si>
    <t>松本純明</t>
  </si>
  <si>
    <t>小池良和</t>
  </si>
  <si>
    <t>小野麻紀子</t>
  </si>
  <si>
    <t>高野悠子</t>
  </si>
  <si>
    <t>三宅亮</t>
  </si>
  <si>
    <t>康裕紀子</t>
  </si>
  <si>
    <t>大山宗士</t>
  </si>
  <si>
    <t>敦賀智子</t>
  </si>
  <si>
    <t>佐藤栄吾</t>
  </si>
  <si>
    <t>谷岡真樹</t>
  </si>
  <si>
    <t>上尾裕紀</t>
  </si>
  <si>
    <t>丹羽好美</t>
  </si>
  <si>
    <t>田地佳那</t>
  </si>
  <si>
    <t>永澤慧</t>
  </si>
  <si>
    <t>冨口麻衣</t>
  </si>
  <si>
    <t>平岡恵美子</t>
  </si>
  <si>
    <t>横井繁周</t>
  </si>
  <si>
    <t>貴志美紀</t>
  </si>
  <si>
    <t>西宮洋史</t>
  </si>
  <si>
    <t>石神恵美</t>
  </si>
  <si>
    <t>塚田弘子</t>
  </si>
  <si>
    <t>越智友洋</t>
  </si>
  <si>
    <t>中川綾子</t>
  </si>
  <si>
    <t>佐藤史顕</t>
  </si>
  <si>
    <t>淺野彩</t>
  </si>
  <si>
    <t>浅野有香</t>
  </si>
  <si>
    <t>谷口真弓</t>
  </si>
  <si>
    <t>後藤理沙</t>
  </si>
  <si>
    <t>黒田貴子</t>
  </si>
  <si>
    <t>木下一夫</t>
  </si>
  <si>
    <t>升田貴仁</t>
  </si>
  <si>
    <t>大野晃一</t>
  </si>
  <si>
    <t>遠藤香代子</t>
  </si>
  <si>
    <t>齋藤智和</t>
  </si>
  <si>
    <t>大塚翔子</t>
  </si>
  <si>
    <t>金城和寿</t>
  </si>
  <si>
    <t>若原誠</t>
  </si>
  <si>
    <t>溝上里保</t>
  </si>
  <si>
    <t>阿左見亜矢佳</t>
  </si>
  <si>
    <t>佐多律子</t>
  </si>
  <si>
    <t>武田美鈴</t>
  </si>
  <si>
    <t>御鍵寛孝</t>
  </si>
  <si>
    <t>横江隆道</t>
  </si>
  <si>
    <t>湯川寛子</t>
  </si>
  <si>
    <t>岡部実奈</t>
  </si>
  <si>
    <t>川路万理</t>
  </si>
  <si>
    <t>佐藤礼子</t>
  </si>
  <si>
    <t>髙橋深幸</t>
  </si>
  <si>
    <t>渡部智加</t>
  </si>
  <si>
    <t>小野容子</t>
  </si>
  <si>
    <t>福岡恵</t>
  </si>
  <si>
    <t>髙松友里</t>
  </si>
  <si>
    <t>本成登貴和</t>
  </si>
  <si>
    <t>土田純子</t>
  </si>
  <si>
    <t>栗原俊明</t>
  </si>
  <si>
    <t>都倉桃子</t>
  </si>
  <si>
    <t>杉野香世子</t>
  </si>
  <si>
    <t>石垣貴之</t>
  </si>
  <si>
    <t>佐塚哲太郎</t>
  </si>
  <si>
    <t>松井千里</t>
  </si>
  <si>
    <t>長塚美樹</t>
  </si>
  <si>
    <t>藤原麻子</t>
  </si>
  <si>
    <t>木本真緒</t>
  </si>
  <si>
    <t>浅井はるか</t>
  </si>
  <si>
    <t>大西美重</t>
  </si>
  <si>
    <t>中小路絢子</t>
  </si>
  <si>
    <t>杤久保順平</t>
  </si>
  <si>
    <t>森万希子</t>
  </si>
  <si>
    <t>高井早紀</t>
  </si>
  <si>
    <t>碇絢菜</t>
  </si>
  <si>
    <t>尾崎友理</t>
  </si>
  <si>
    <t>田口加奈</t>
  </si>
  <si>
    <t>青石裕香</t>
  </si>
  <si>
    <t>福井由紀子</t>
  </si>
  <si>
    <t>東敬之</t>
  </si>
  <si>
    <t>金泉博文</t>
  </si>
  <si>
    <t>竹内恵</t>
  </si>
  <si>
    <t>井川愛子</t>
  </si>
  <si>
    <t>齋藤慶太</t>
  </si>
  <si>
    <t>吉山知幸</t>
  </si>
  <si>
    <t>川崎伸弘</t>
  </si>
  <si>
    <t>森菜採子</t>
  </si>
  <si>
    <t>森正夫</t>
  </si>
  <si>
    <t>木許健生</t>
  </si>
  <si>
    <t>鈴木貴久</t>
  </si>
  <si>
    <t>大城良太</t>
  </si>
  <si>
    <t>田中仁寛</t>
  </si>
  <si>
    <t>光藤悠子</t>
  </si>
  <si>
    <t>清松裕子</t>
  </si>
  <si>
    <t>深町佳世子</t>
  </si>
  <si>
    <t>横溝十誠</t>
  </si>
  <si>
    <t>山下哲正</t>
  </si>
  <si>
    <t>田邊匡</t>
  </si>
  <si>
    <t>山崎希恵子</t>
  </si>
  <si>
    <t>野田愛</t>
  </si>
  <si>
    <t>武谷憲二</t>
  </si>
  <si>
    <t>石綱一央</t>
  </si>
  <si>
    <t>杉山迪子</t>
  </si>
  <si>
    <t>前川陽子</t>
  </si>
  <si>
    <t>吉田誠</t>
  </si>
  <si>
    <t>山﨑徹</t>
  </si>
  <si>
    <t>小林隆司</t>
  </si>
  <si>
    <t>坂田晋吾</t>
  </si>
  <si>
    <t>瀬沼幸司</t>
  </si>
  <si>
    <t>田渕正延</t>
  </si>
  <si>
    <t>嶋田俊之</t>
  </si>
  <si>
    <t>何森亜由美</t>
  </si>
  <si>
    <t>矢原敏郎</t>
  </si>
  <si>
    <t>関谷正徳</t>
  </si>
  <si>
    <t>小河靖昌</t>
  </si>
  <si>
    <t>上田さつき</t>
  </si>
  <si>
    <t>重盛千香</t>
  </si>
  <si>
    <t>西川紀子</t>
  </si>
  <si>
    <t>佐貫潤一</t>
  </si>
  <si>
    <t>野添恵美子</t>
  </si>
  <si>
    <t>丸山尚美</t>
  </si>
  <si>
    <t>南盛一</t>
  </si>
  <si>
    <t>橋本秀行</t>
  </si>
  <si>
    <t>藤吉健児</t>
  </si>
  <si>
    <t>中山俊</t>
  </si>
  <si>
    <t>三浦弘之</t>
  </si>
  <si>
    <t>加藤孝男</t>
  </si>
  <si>
    <t>押田正規</t>
  </si>
  <si>
    <t>湯山友一</t>
  </si>
  <si>
    <t>石田茂登男</t>
  </si>
  <si>
    <t>竹田靖</t>
  </si>
  <si>
    <t>堀井吉雄</t>
  </si>
  <si>
    <t>二瓶光博</t>
  </si>
  <si>
    <t>国府育央</t>
  </si>
  <si>
    <t>先田功</t>
  </si>
  <si>
    <t>大浜寿博</t>
  </si>
  <si>
    <t>栗原照昌</t>
  </si>
  <si>
    <t>宮内充</t>
  </si>
  <si>
    <t>一本杉聡</t>
  </si>
  <si>
    <t>白水光紀</t>
  </si>
  <si>
    <t>宇田憲司</t>
  </si>
  <si>
    <t>唐澤久美子</t>
  </si>
  <si>
    <t>藤本泰久</t>
  </si>
  <si>
    <t>山下純一</t>
  </si>
  <si>
    <t>岡﨑憲二</t>
  </si>
  <si>
    <t>杉森和加奈</t>
  </si>
  <si>
    <t>吉村淳</t>
  </si>
  <si>
    <t>藤原沙織</t>
  </si>
  <si>
    <t>安田潤</t>
  </si>
  <si>
    <t>鈴木えりか</t>
  </si>
  <si>
    <t>井上玲</t>
  </si>
  <si>
    <t>藤澤文絵</t>
  </si>
  <si>
    <t>平田美紀</t>
  </si>
  <si>
    <t>田口恵理子</t>
  </si>
  <si>
    <t>今井奈央</t>
  </si>
  <si>
    <t>濵田未佳</t>
  </si>
  <si>
    <t>川又あゆみ</t>
  </si>
  <si>
    <t>川地眸</t>
  </si>
  <si>
    <t>齋藤崇宏</t>
  </si>
  <si>
    <t>清水由実</t>
  </si>
  <si>
    <t>伊藤靖子</t>
  </si>
  <si>
    <t>鈴木陽子</t>
  </si>
  <si>
    <t>松尾知平</t>
  </si>
  <si>
    <t>德田尚子</t>
  </si>
  <si>
    <t>深津裕美</t>
  </si>
  <si>
    <t>伊地知秀樹</t>
  </si>
  <si>
    <t>扇原香澄</t>
  </si>
  <si>
    <t>日高香織</t>
  </si>
  <si>
    <t>野﨑由美</t>
  </si>
  <si>
    <t>橋本幸枝</t>
  </si>
  <si>
    <t>一川貴洋</t>
  </si>
  <si>
    <t>長井茉莉子</t>
  </si>
  <si>
    <t>山田英幸</t>
  </si>
  <si>
    <t>春山優理恵</t>
  </si>
  <si>
    <t>石井慧</t>
  </si>
  <si>
    <t>福間佑菜</t>
  </si>
  <si>
    <t>増山美里</t>
  </si>
  <si>
    <t>池田直也</t>
  </si>
  <si>
    <t>乾友浩</t>
  </si>
  <si>
    <t>梨本実花</t>
  </si>
  <si>
    <t>辰巳征浩</t>
  </si>
  <si>
    <t>戸田洋子</t>
  </si>
  <si>
    <t>呉蓉穃</t>
  </si>
  <si>
    <t>赤石裕子</t>
  </si>
  <si>
    <t>竹内直人</t>
  </si>
  <si>
    <t>鈴木佑奈</t>
  </si>
  <si>
    <t>朴聖愛</t>
  </si>
  <si>
    <t>木下留美子</t>
  </si>
  <si>
    <t>加藤千翔</t>
  </si>
  <si>
    <t>金子友紀</t>
  </si>
  <si>
    <t>守谷結美</t>
  </si>
  <si>
    <t>小坂真吉</t>
  </si>
  <si>
    <t>前田礼奈</t>
  </si>
  <si>
    <t>阿部かおり</t>
  </si>
  <si>
    <t>瀨戸郁美</t>
  </si>
  <si>
    <t>飯田優理香</t>
  </si>
  <si>
    <t>白鳥友美</t>
  </si>
  <si>
    <t>満枝怜子</t>
  </si>
  <si>
    <t>廣谷凪紗</t>
  </si>
  <si>
    <t>小野周子</t>
  </si>
  <si>
    <t>成澤瑛理子</t>
  </si>
  <si>
    <t>星由夏</t>
  </si>
  <si>
    <t>田原有希</t>
  </si>
  <si>
    <t>吉川美侑子</t>
  </si>
  <si>
    <t>加藤彩</t>
  </si>
  <si>
    <t>植木優子</t>
  </si>
  <si>
    <t>間瀬純一</t>
  </si>
  <si>
    <t>今野ひかり</t>
  </si>
  <si>
    <t>柵木晴妃</t>
  </si>
  <si>
    <t>加治つくし</t>
  </si>
  <si>
    <t>谷口絵美</t>
  </si>
  <si>
    <t>中村萌美</t>
  </si>
  <si>
    <t>高すみれ</t>
  </si>
  <si>
    <t>内藤可奈子</t>
  </si>
  <si>
    <t>大橋有紀</t>
  </si>
  <si>
    <t>菊守香</t>
  </si>
  <si>
    <t>山崎宏和</t>
  </si>
  <si>
    <t>新田綾奈</t>
  </si>
  <si>
    <t>西塔誠幸</t>
  </si>
  <si>
    <t>堺聡美</t>
  </si>
  <si>
    <t>下山咲</t>
  </si>
  <si>
    <t>藤本睦</t>
  </si>
  <si>
    <t>山根沙英</t>
  </si>
  <si>
    <t>金岡遥</t>
  </si>
  <si>
    <t>奥島久美子</t>
  </si>
  <si>
    <t>藤野麻琴</t>
  </si>
  <si>
    <t>栗田安里沙</t>
  </si>
  <si>
    <t>昆智美</t>
  </si>
  <si>
    <t>中村佳帆</t>
  </si>
  <si>
    <t>西尾美紀</t>
  </si>
  <si>
    <t>小林ゆきの</t>
  </si>
  <si>
    <t>板倉萌</t>
  </si>
  <si>
    <t>山門玲菜</t>
  </si>
  <si>
    <t>吉田伶香</t>
  </si>
  <si>
    <t>森川大樹</t>
  </si>
  <si>
    <t>内田遥</t>
  </si>
  <si>
    <t>小幡泰生</t>
  </si>
  <si>
    <t>甲斐三紀子</t>
  </si>
  <si>
    <t>青木麻由</t>
  </si>
  <si>
    <t>柳川信子</t>
  </si>
  <si>
    <t>柴田章雄</t>
  </si>
  <si>
    <t>幸地あすか</t>
  </si>
  <si>
    <t>鈴木正人</t>
  </si>
  <si>
    <t>村上茂樹</t>
  </si>
  <si>
    <t>長嶋健</t>
  </si>
  <si>
    <t>森島勇</t>
  </si>
  <si>
    <t>高橋弘昌</t>
  </si>
  <si>
    <t>諏訪香</t>
  </si>
  <si>
    <t>黒井克昌</t>
  </si>
  <si>
    <t>石黒清介</t>
  </si>
  <si>
    <t>中口和則</t>
  </si>
  <si>
    <t>木下淳</t>
  </si>
  <si>
    <t>西村秀紀</t>
  </si>
  <si>
    <t>鈴木やすよ</t>
  </si>
  <si>
    <t>雷哲明</t>
  </si>
  <si>
    <t>井上慎吾</t>
  </si>
  <si>
    <t>宮本幸雄</t>
  </si>
  <si>
    <t>小川佳成</t>
  </si>
  <si>
    <t>堀本義哉</t>
  </si>
  <si>
    <t>山本裕</t>
  </si>
  <si>
    <t>喜島祐子</t>
  </si>
  <si>
    <t>齋村道代</t>
  </si>
  <si>
    <t>澤木正孝</t>
  </si>
  <si>
    <t>亀井桂太郎</t>
  </si>
  <si>
    <t>迫裕孝</t>
  </si>
  <si>
    <t>古賀稔啓</t>
  </si>
  <si>
    <t>尾山佳永子</t>
  </si>
  <si>
    <t>中野正吾</t>
  </si>
  <si>
    <t>今井常夫</t>
  </si>
  <si>
    <t>渡辺修</t>
  </si>
  <si>
    <t>齊藤毅</t>
  </si>
  <si>
    <t>木下貴之</t>
  </si>
  <si>
    <t>池田克実</t>
  </si>
  <si>
    <t>阪口晃一</t>
  </si>
  <si>
    <t>荻野和功</t>
  </si>
  <si>
    <t>田口哲也</t>
  </si>
  <si>
    <t>荻谷朗子</t>
  </si>
  <si>
    <t>吉中平次</t>
  </si>
  <si>
    <t>安藝史典</t>
  </si>
  <si>
    <t>六反田奈和</t>
  </si>
  <si>
    <t>遠山竜也</t>
  </si>
  <si>
    <t>笹三徳</t>
  </si>
  <si>
    <t>稲治英生</t>
  </si>
  <si>
    <t>松並展輝</t>
  </si>
  <si>
    <t>広利浩一</t>
  </si>
  <si>
    <t>駒木幹正</t>
  </si>
  <si>
    <t>平成人</t>
  </si>
  <si>
    <t>神尾孝子</t>
  </si>
  <si>
    <t>野口昌邦</t>
  </si>
  <si>
    <t>内田惠博</t>
  </si>
  <si>
    <t>福富隆志</t>
  </si>
  <si>
    <t>大貫幸二</t>
  </si>
  <si>
    <t>渡辺直樹</t>
  </si>
  <si>
    <t>池田正</t>
  </si>
  <si>
    <t>伊藤勅子</t>
  </si>
  <si>
    <t>金昇晋</t>
  </si>
  <si>
    <t>檜垣健二</t>
  </si>
  <si>
    <t>天野吾郎</t>
  </si>
  <si>
    <t>田村元</t>
  </si>
  <si>
    <t>山下啓子</t>
  </si>
  <si>
    <t>枝園忠彦</t>
  </si>
  <si>
    <t>大内憲明</t>
  </si>
  <si>
    <t>榎本克久</t>
  </si>
  <si>
    <t>田中文恵</t>
  </si>
  <si>
    <t>橋本幸直</t>
  </si>
  <si>
    <t>寺本成一</t>
  </si>
  <si>
    <t>長内孝之</t>
  </si>
  <si>
    <t>吉田龍一</t>
  </si>
  <si>
    <t>柳原恵子</t>
  </si>
  <si>
    <t>船越真人</t>
  </si>
  <si>
    <t>嶋田昌彦</t>
  </si>
  <si>
    <t>常泉道子</t>
  </si>
  <si>
    <t>太田大介</t>
  </si>
  <si>
    <t>山川卓</t>
  </si>
  <si>
    <t>長嶺信治</t>
  </si>
  <si>
    <t>坂東裕子</t>
  </si>
  <si>
    <t>三好康雄</t>
  </si>
  <si>
    <t>有賀智之</t>
  </si>
  <si>
    <t>山田公人</t>
  </si>
  <si>
    <t>鎌田英紀</t>
  </si>
  <si>
    <t>坂本正明</t>
  </si>
  <si>
    <t>佐藤信昭</t>
  </si>
  <si>
    <t>西敏夫</t>
  </si>
  <si>
    <t>森本忠興</t>
  </si>
  <si>
    <t>長岡弘</t>
  </si>
  <si>
    <t>小沢恵介</t>
  </si>
  <si>
    <t>久保雅俊</t>
  </si>
  <si>
    <t>木原実</t>
  </si>
  <si>
    <t>春日好雄</t>
  </si>
  <si>
    <t>阿部元</t>
  </si>
  <si>
    <t>田部井敏夫</t>
  </si>
  <si>
    <t>高塚雄一</t>
  </si>
  <si>
    <t>佐藤隆宣</t>
  </si>
  <si>
    <t>戸倉英之</t>
  </si>
  <si>
    <t>赤木謙三</t>
  </si>
  <si>
    <t>清水忠夫</t>
  </si>
  <si>
    <t>阿南敬生</t>
  </si>
  <si>
    <t>和田徳昭</t>
  </si>
  <si>
    <t>梅岡達生</t>
  </si>
  <si>
    <t>小寺正人</t>
  </si>
  <si>
    <t>クボタヒロフミ</t>
  </si>
  <si>
    <t>柿本應貴</t>
  </si>
  <si>
    <t>石山暁</t>
  </si>
  <si>
    <t>吉永康照</t>
  </si>
  <si>
    <t>山口由美</t>
  </si>
  <si>
    <t>堀口和美</t>
  </si>
  <si>
    <t>蒔田益次郎</t>
  </si>
  <si>
    <t>三浦弘善</t>
  </si>
  <si>
    <t>久留宮康浩</t>
  </si>
  <si>
    <t>仲田文造</t>
  </si>
  <si>
    <t>笠川隆玄</t>
  </si>
  <si>
    <t>中川志乃</t>
  </si>
  <si>
    <t>麻賀創太</t>
  </si>
  <si>
    <t>角田ゆう子</t>
  </si>
  <si>
    <t>弥生恵司</t>
  </si>
  <si>
    <t>田部井功</t>
  </si>
  <si>
    <t>李哲柱</t>
  </si>
  <si>
    <t>脇田和幸</t>
  </si>
  <si>
    <t>山下眞一</t>
  </si>
  <si>
    <t>山村順</t>
  </si>
  <si>
    <t>井上共生</t>
  </si>
  <si>
    <t>玉城信光</t>
  </si>
  <si>
    <t>田代英哉</t>
  </si>
  <si>
    <t>増野浩二郎</t>
  </si>
  <si>
    <t>吉本信保</t>
  </si>
  <si>
    <t>原田道彦</t>
  </si>
  <si>
    <t>田中眞紀</t>
  </si>
  <si>
    <t>岩瀬弘敬</t>
  </si>
  <si>
    <t>山本仁</t>
  </si>
  <si>
    <t>芝英一</t>
  </si>
  <si>
    <t>土井原博義</t>
  </si>
  <si>
    <t>上原正弘</t>
  </si>
  <si>
    <t>佐伯俊昭</t>
  </si>
  <si>
    <t>河原太</t>
  </si>
  <si>
    <t>首藤昭彦</t>
  </si>
  <si>
    <t>森本卓</t>
  </si>
  <si>
    <t>堀川典子</t>
  </si>
  <si>
    <t>森島宏隆</t>
  </si>
  <si>
    <t>光山昌珠</t>
  </si>
  <si>
    <t>筒井信一</t>
  </si>
  <si>
    <t>高尾信太郎</t>
  </si>
  <si>
    <t>徳田裕</t>
  </si>
  <si>
    <t>坂本尚美</t>
  </si>
  <si>
    <t>平田哲</t>
  </si>
  <si>
    <t>藤森実</t>
  </si>
  <si>
    <t>武山浩</t>
  </si>
  <si>
    <t>石川哲郎</t>
  </si>
  <si>
    <t>一ノ瀬庸</t>
  </si>
  <si>
    <t>坂井威彦</t>
  </si>
  <si>
    <t>石飛真人</t>
  </si>
  <si>
    <t>小倉薫</t>
  </si>
  <si>
    <t>武田泰隆</t>
  </si>
  <si>
    <t>内田賢</t>
  </si>
  <si>
    <t>松井哲</t>
  </si>
  <si>
    <t>小笠原豊</t>
  </si>
  <si>
    <t>雨宮剛</t>
  </si>
  <si>
    <t>工藤俊</t>
  </si>
  <si>
    <t>高橋將人</t>
  </si>
  <si>
    <t>久松和史</t>
  </si>
  <si>
    <t>松尾文恵</t>
  </si>
  <si>
    <t>谷和行</t>
  </si>
  <si>
    <t>館花明彦</t>
  </si>
  <si>
    <t>福永正氣</t>
  </si>
  <si>
    <t>吉田清香</t>
  </si>
  <si>
    <t>小池綏男</t>
  </si>
  <si>
    <t>島多勝夫</t>
  </si>
  <si>
    <t>木下智樹</t>
  </si>
  <si>
    <t>増田亮</t>
  </si>
  <si>
    <t>石田孝宣</t>
  </si>
  <si>
    <t>窪田智行</t>
  </si>
  <si>
    <t>田村光</t>
  </si>
  <si>
    <t>松本英一</t>
  </si>
  <si>
    <t>丹黒章</t>
  </si>
  <si>
    <t>沖野孝</t>
  </si>
  <si>
    <t>高畠大典</t>
  </si>
  <si>
    <t>梅田朋子</t>
  </si>
  <si>
    <t>川添輝</t>
  </si>
  <si>
    <t>清水大輔</t>
  </si>
  <si>
    <t>柄川千代美</t>
  </si>
  <si>
    <t>沖代格次</t>
  </si>
  <si>
    <t>天野定雄</t>
  </si>
  <si>
    <t>伊藤吾子</t>
  </si>
  <si>
    <t>新宮聖士</t>
  </si>
  <si>
    <t>藤井輝彦</t>
  </si>
  <si>
    <t>山本滋</t>
  </si>
  <si>
    <t>川瀬和美</t>
  </si>
  <si>
    <t>浅沼史樹</t>
  </si>
  <si>
    <t>杉本健樹</t>
  </si>
  <si>
    <t>白川一男</t>
  </si>
  <si>
    <t>安藤二郎</t>
  </si>
  <si>
    <t>大内明夫</t>
  </si>
  <si>
    <t>村岡篤</t>
  </si>
  <si>
    <t>小池健太</t>
  </si>
  <si>
    <t>宮下勝</t>
  </si>
  <si>
    <t>櫻井孝志</t>
  </si>
  <si>
    <t>櫻井修</t>
  </si>
  <si>
    <t>和田康雄</t>
  </si>
  <si>
    <t>石川泰</t>
  </si>
  <si>
    <t>中房祐司</t>
  </si>
  <si>
    <t>徳永えり子</t>
  </si>
  <si>
    <t>辻宗史</t>
  </si>
  <si>
    <t>吉田崇</t>
  </si>
  <si>
    <t>君塚圭</t>
  </si>
  <si>
    <t>高島勉</t>
  </si>
  <si>
    <t>西村令喜</t>
  </si>
  <si>
    <t>片方直人</t>
  </si>
  <si>
    <t>山口美樹</t>
  </si>
  <si>
    <t>椎木滋雄</t>
  </si>
  <si>
    <t>角川陽一郎</t>
  </si>
  <si>
    <t>相原智彦</t>
  </si>
  <si>
    <t>片岡健</t>
  </si>
  <si>
    <t>王孔志</t>
  </si>
  <si>
    <t>牧野春彦</t>
  </si>
  <si>
    <t>田口和典</t>
  </si>
  <si>
    <t>中熊尊士</t>
  </si>
  <si>
    <t>福田護</t>
  </si>
  <si>
    <t>山本大悟</t>
  </si>
  <si>
    <t>角舎学行</t>
  </si>
  <si>
    <t>鈴木育宏</t>
  </si>
  <si>
    <t>小川朋子</t>
  </si>
  <si>
    <t>小島康幸</t>
  </si>
  <si>
    <t>花村典子</t>
  </si>
  <si>
    <t>久保真</t>
  </si>
  <si>
    <t>水野豊</t>
  </si>
  <si>
    <t>武部晃司</t>
  </si>
  <si>
    <t>三浦大周</t>
  </si>
  <si>
    <t>岡崎亮</t>
  </si>
  <si>
    <t>朴英進</t>
  </si>
  <si>
    <t>岡崎稔</t>
  </si>
  <si>
    <t>野水整</t>
  </si>
  <si>
    <t>渡部芳樹</t>
  </si>
  <si>
    <t>吉留克英</t>
  </si>
  <si>
    <t>中村泉</t>
  </si>
  <si>
    <t>伊藤和子</t>
  </si>
  <si>
    <t>佐治重衡</t>
  </si>
  <si>
    <t>川本久紀</t>
  </si>
  <si>
    <t>甘利正和</t>
  </si>
  <si>
    <t>青山圭</t>
  </si>
  <si>
    <t>紺谷桂一</t>
  </si>
  <si>
    <t>福井里佳</t>
  </si>
  <si>
    <t>立入誠司</t>
  </si>
  <si>
    <t>山下浩二</t>
  </si>
  <si>
    <t>清水哲</t>
  </si>
  <si>
    <t>長谷川善枝</t>
  </si>
  <si>
    <t>木村盛彦</t>
  </si>
  <si>
    <t>山城大泰</t>
  </si>
  <si>
    <t>野村孝</t>
  </si>
  <si>
    <t>長尾育子</t>
  </si>
  <si>
    <t>石川裕子</t>
  </si>
  <si>
    <t>俵矢香苗</t>
  </si>
  <si>
    <t>川上定男</t>
  </si>
  <si>
    <t>工藤保</t>
  </si>
  <si>
    <t>多田敬一郎</t>
  </si>
  <si>
    <t>角田博子</t>
  </si>
  <si>
    <t>小倉廣之</t>
  </si>
  <si>
    <t>平尾良範</t>
  </si>
  <si>
    <t>中島一毅</t>
  </si>
  <si>
    <t>秦怜志</t>
  </si>
  <si>
    <t>杉江知治</t>
  </si>
  <si>
    <t>植木浜一</t>
  </si>
  <si>
    <t>藤井正宏</t>
  </si>
  <si>
    <t>上尾裕昭</t>
  </si>
  <si>
    <t>堀文子</t>
  </si>
  <si>
    <t>奥野敏隆</t>
  </si>
  <si>
    <t>唐木芳昭</t>
  </si>
  <si>
    <t>玉置剛司</t>
  </si>
  <si>
    <t>大川由美</t>
  </si>
  <si>
    <t>川野亮</t>
  </si>
  <si>
    <t>北條茂幸</t>
  </si>
  <si>
    <t>大住省三</t>
  </si>
  <si>
    <t>櫻井健一</t>
  </si>
  <si>
    <t>柄松章司</t>
  </si>
  <si>
    <t>門脇正美</t>
  </si>
  <si>
    <t>平岡眞寛</t>
  </si>
  <si>
    <t>山本悟</t>
  </si>
  <si>
    <t>佐古田洋子</t>
  </si>
  <si>
    <t>綿谷正弘</t>
  </si>
  <si>
    <t>児島邦明</t>
  </si>
  <si>
    <t>飯田信也</t>
  </si>
  <si>
    <t>尾浦正二</t>
  </si>
  <si>
    <t>鄭聖華</t>
  </si>
  <si>
    <t>三好和也</t>
  </si>
  <si>
    <t>武藤一朗</t>
  </si>
  <si>
    <t>久保内光一</t>
  </si>
  <si>
    <t>工藤浩史</t>
  </si>
  <si>
    <t>尾崎慎治</t>
  </si>
  <si>
    <t>岡田憲三</t>
  </si>
  <si>
    <t>岡本康</t>
  </si>
  <si>
    <t>鈴木規之</t>
  </si>
  <si>
    <t>竹原めぐみ</t>
  </si>
  <si>
    <t>吉田和彦</t>
  </si>
  <si>
    <t>久保田一徳</t>
  </si>
  <si>
    <t>白石憲史郎</t>
  </si>
  <si>
    <t>森千子</t>
  </si>
  <si>
    <t>丸山修一郎</t>
  </si>
  <si>
    <t>紅林淳一</t>
  </si>
  <si>
    <t>小林直</t>
  </si>
  <si>
    <t>伊藤淳</t>
  </si>
  <si>
    <t>大野真司</t>
  </si>
  <si>
    <t>笠原善郎</t>
  </si>
  <si>
    <t>吉田雅行</t>
  </si>
  <si>
    <t>林剛</t>
  </si>
  <si>
    <t>石毛広雪</t>
  </si>
  <si>
    <t>武内秀也</t>
  </si>
  <si>
    <t>鯉淵幸生</t>
  </si>
  <si>
    <t>松谷泰男</t>
  </si>
  <si>
    <t>舛本法生</t>
  </si>
  <si>
    <t>戸井雅和</t>
  </si>
  <si>
    <t>佐川庸</t>
  </si>
  <si>
    <t>三瀬圭一</t>
  </si>
  <si>
    <t>櫻井武雄</t>
  </si>
  <si>
    <t>多根井智紀</t>
  </si>
  <si>
    <t>吉田明</t>
  </si>
  <si>
    <t>前野一真</t>
  </si>
  <si>
    <t>稲葉將陽</t>
  </si>
  <si>
    <t>君島伊造</t>
  </si>
  <si>
    <t>野口眞三郎</t>
  </si>
  <si>
    <t>井本滋</t>
  </si>
  <si>
    <t>粉川庸三</t>
  </si>
  <si>
    <t>野村昌哉</t>
  </si>
  <si>
    <t>久保田光博</t>
  </si>
  <si>
    <t>本多博</t>
  </si>
  <si>
    <t>藤田崇史</t>
  </si>
  <si>
    <t>日馬幹弘</t>
  </si>
  <si>
    <t>小川尚洋</t>
  </si>
  <si>
    <t>中野聡子</t>
  </si>
  <si>
    <t>橋都透子</t>
  </si>
  <si>
    <t>田澤賢一</t>
  </si>
  <si>
    <t>馬場紀行</t>
  </si>
  <si>
    <t>藏並勝</t>
  </si>
  <si>
    <t>霞富士雄</t>
  </si>
  <si>
    <t>飯塚美香</t>
  </si>
  <si>
    <t>堀場隆雄</t>
  </si>
  <si>
    <t>松田実</t>
  </si>
  <si>
    <t>平野明</t>
  </si>
  <si>
    <t>吉村了勇</t>
  </si>
  <si>
    <t>吉野裕司</t>
  </si>
  <si>
    <t>内田信之</t>
  </si>
  <si>
    <t>菊森豊根</t>
  </si>
  <si>
    <t>緒方秀昭</t>
  </si>
  <si>
    <t>秦庸壮</t>
  </si>
  <si>
    <t>芳林浩史</t>
  </si>
  <si>
    <t>曳野肇</t>
  </si>
  <si>
    <t>渡部剛</t>
  </si>
  <si>
    <t>高見実</t>
  </si>
  <si>
    <t>古川順康</t>
  </si>
  <si>
    <t>渋田健二</t>
  </si>
  <si>
    <t>鈴間孝臣</t>
  </si>
  <si>
    <t>武田元博</t>
  </si>
  <si>
    <t>梶浦由香</t>
  </si>
  <si>
    <t>丹治芳郎</t>
  </si>
  <si>
    <t>香川直樹</t>
  </si>
  <si>
    <t>長島由紀子</t>
  </si>
  <si>
    <t>穂積康夫</t>
  </si>
  <si>
    <t>西川徹</t>
  </si>
  <si>
    <t>谷野裕一</t>
  </si>
  <si>
    <t>榊原雅裕</t>
  </si>
  <si>
    <t>飯野佑一</t>
  </si>
  <si>
    <t>久保井洋一</t>
  </si>
  <si>
    <t>千島隆司</t>
  </si>
  <si>
    <t>髙山伸</t>
  </si>
  <si>
    <t>稲葉亨</t>
  </si>
  <si>
    <t>玉木康博</t>
  </si>
  <si>
    <t>仙石紀彦</t>
  </si>
  <si>
    <t>板倉正幸</t>
  </si>
  <si>
    <t>増田慎三</t>
  </si>
  <si>
    <t>齋藤雄紀</t>
  </si>
  <si>
    <t>金隆史</t>
  </si>
  <si>
    <t>田辺美樹子</t>
  </si>
  <si>
    <t>田中浩一</t>
  </si>
  <si>
    <t>吉村吾郎</t>
  </si>
  <si>
    <t>片岡明美</t>
  </si>
  <si>
    <t>矢野洋</t>
  </si>
  <si>
    <t>亀嶋秀和</t>
  </si>
  <si>
    <t>尾崎邦博</t>
  </si>
  <si>
    <t>諏訪裕文</t>
  </si>
  <si>
    <t>北條隆</t>
  </si>
  <si>
    <t>岡村隆仁</t>
  </si>
  <si>
    <t>元村和由</t>
  </si>
  <si>
    <t>林祐二</t>
  </si>
  <si>
    <t>富永修盛</t>
  </si>
  <si>
    <t>堀口淳</t>
  </si>
  <si>
    <t>石川孝</t>
  </si>
  <si>
    <t>五味直哉</t>
  </si>
  <si>
    <t>神野浩光</t>
  </si>
  <si>
    <t>竹内透</t>
  </si>
  <si>
    <t>丹羽多恵</t>
  </si>
  <si>
    <t>山口正秀</t>
  </si>
  <si>
    <t>井上賢一</t>
  </si>
  <si>
    <t>安田秀光</t>
  </si>
  <si>
    <t>中野茂治</t>
  </si>
  <si>
    <t>土井卓子</t>
  </si>
  <si>
    <t>宮澤幸正</t>
  </si>
  <si>
    <t>佐藤康幸</t>
  </si>
  <si>
    <t>平田公一</t>
  </si>
  <si>
    <t>内海俊明</t>
  </si>
  <si>
    <t>沢田晃暢</t>
  </si>
  <si>
    <t>村田陽子</t>
  </si>
  <si>
    <t>竹内賢</t>
  </si>
  <si>
    <t>小島誠人</t>
  </si>
  <si>
    <t>井口雅史</t>
  </si>
  <si>
    <t>野木裕子</t>
  </si>
  <si>
    <t>田中喜久</t>
  </si>
  <si>
    <t>多田寛</t>
  </si>
  <si>
    <t>岩田亨</t>
  </si>
  <si>
    <t>荻野信夫</t>
  </si>
  <si>
    <t>宮良球一郎</t>
  </si>
  <si>
    <t>植松孝悦</t>
  </si>
  <si>
    <t>明石定子</t>
  </si>
  <si>
    <t>越田佳朋</t>
  </si>
  <si>
    <t>大久保雄彦</t>
  </si>
  <si>
    <t>難波清</t>
  </si>
  <si>
    <t>青野豊一</t>
  </si>
  <si>
    <t>小山拡史</t>
  </si>
  <si>
    <t>西尾公利</t>
  </si>
  <si>
    <t>川島実穂</t>
  </si>
  <si>
    <t>金子耕司</t>
  </si>
  <si>
    <t>花立史香</t>
  </si>
  <si>
    <t>辻尚志</t>
  </si>
  <si>
    <t>横江隆夫</t>
  </si>
  <si>
    <t>大渕徹</t>
  </si>
  <si>
    <t>黒木祥司</t>
  </si>
  <si>
    <t>北條敏也</t>
  </si>
  <si>
    <t>梅村定司</t>
  </si>
  <si>
    <t>岩瀬拓士</t>
  </si>
  <si>
    <t>辻英一</t>
  </si>
  <si>
    <t>亀田博</t>
  </si>
  <si>
    <t>山本尚人</t>
  </si>
  <si>
    <t>渡辺隆紀</t>
  </si>
  <si>
    <t>広瀬由紀</t>
  </si>
  <si>
    <t>林孝子</t>
  </si>
  <si>
    <t>片寄喜久</t>
  </si>
  <si>
    <t>海瀬博史</t>
  </si>
  <si>
    <t>松本広志</t>
  </si>
  <si>
    <t>中込博</t>
  </si>
  <si>
    <t>江嵐充治</t>
  </si>
  <si>
    <t>鎌田収一</t>
  </si>
  <si>
    <t>角田伸行</t>
  </si>
  <si>
    <t>小林尚美</t>
  </si>
  <si>
    <t>中山貴寛</t>
  </si>
  <si>
    <t>武井寛幸</t>
  </si>
  <si>
    <t>田辺直人</t>
  </si>
  <si>
    <t>大石陽子</t>
  </si>
  <si>
    <t>西村重彦</t>
  </si>
  <si>
    <t>柳田康弘</t>
  </si>
  <si>
    <t>塚本文音</t>
  </si>
  <si>
    <t>山内清明</t>
  </si>
  <si>
    <t>柏葉匡寛</t>
  </si>
  <si>
    <t>緒方晴樹</t>
  </si>
  <si>
    <t>伊藤研一</t>
  </si>
  <si>
    <t>大江信哉</t>
  </si>
  <si>
    <t>小野亮子</t>
  </si>
  <si>
    <t>近藤直人</t>
  </si>
  <si>
    <t>川口暢子</t>
  </si>
  <si>
    <t>三神俊彦</t>
  </si>
  <si>
    <t>増岡秀次</t>
  </si>
  <si>
    <t>國友和善</t>
  </si>
  <si>
    <t>淡河恵津世</t>
  </si>
  <si>
    <t>宮国孝男</t>
  </si>
  <si>
    <t>岩本充彦</t>
  </si>
  <si>
    <t>下村淳</t>
  </si>
  <si>
    <t>大村東生</t>
  </si>
  <si>
    <t>山本克彦</t>
  </si>
  <si>
    <t>中上和彦</t>
  </si>
  <si>
    <t>山本豊</t>
  </si>
  <si>
    <t>神林智寿子</t>
  </si>
  <si>
    <t>島津研三</t>
  </si>
  <si>
    <t>大谷彰一郎</t>
  </si>
  <si>
    <t>青儀健二郎</t>
  </si>
  <si>
    <t>加藤直人</t>
  </si>
  <si>
    <t>前田基一</t>
  </si>
  <si>
    <t>鈴木明彦</t>
  </si>
  <si>
    <t>鈴木昭彦</t>
  </si>
  <si>
    <t>平川久</t>
  </si>
  <si>
    <t>竹井淳子</t>
  </si>
  <si>
    <t>池田文広</t>
  </si>
  <si>
    <t>向井博文</t>
  </si>
  <si>
    <t>星野和男</t>
  </si>
  <si>
    <t>木村聖美</t>
  </si>
  <si>
    <t>吉田哲也</t>
  </si>
  <si>
    <t>小坂泰二郎</t>
  </si>
  <si>
    <t>森園英智</t>
  </si>
  <si>
    <t>佐藤一彦</t>
  </si>
  <si>
    <t>浜善久</t>
  </si>
  <si>
    <t>築山巖</t>
  </si>
  <si>
    <t>福内敦</t>
  </si>
  <si>
    <t>原尚人</t>
  </si>
  <si>
    <t>五月女恵一</t>
  </si>
  <si>
    <t>鈴木研也</t>
  </si>
  <si>
    <t>岩田広治</t>
  </si>
  <si>
    <t>林光弘</t>
  </si>
  <si>
    <t>杉浦博士</t>
  </si>
  <si>
    <t>前田浩幸</t>
  </si>
  <si>
    <t>植野映</t>
  </si>
  <si>
    <t>渡邉良二</t>
  </si>
  <si>
    <t>川口順敬</t>
  </si>
  <si>
    <t>須田健</t>
  </si>
  <si>
    <t>中谷守一</t>
  </si>
  <si>
    <t>森田孝子</t>
  </si>
  <si>
    <t>菰池佳史</t>
  </si>
  <si>
    <t>中村力也</t>
  </si>
  <si>
    <t>岩本恵理子</t>
  </si>
  <si>
    <t>中田琢巳</t>
  </si>
  <si>
    <t>野原丈裕</t>
  </si>
  <si>
    <t>横田徹</t>
  </si>
  <si>
    <t>吉本賢隆</t>
  </si>
  <si>
    <t>南雲吉則</t>
  </si>
  <si>
    <t>松永忠東</t>
  </si>
  <si>
    <t>高橋かおる</t>
  </si>
  <si>
    <t>齊藤光江</t>
  </si>
  <si>
    <t>飯島耕太郎</t>
  </si>
  <si>
    <t>宮城由美</t>
  </si>
  <si>
    <t>相良吉厚</t>
  </si>
  <si>
    <t>加藤克己</t>
  </si>
  <si>
    <t>川島博子</t>
  </si>
  <si>
    <t>伊藤良則</t>
  </si>
  <si>
    <t>川尻成美</t>
  </si>
  <si>
    <t>田嶋ルミ子</t>
  </si>
  <si>
    <t>九冨五郎</t>
  </si>
  <si>
    <t>田中覚</t>
  </si>
  <si>
    <t>細田充主</t>
  </si>
  <si>
    <t>仁尾義則</t>
  </si>
  <si>
    <t>花桐武志</t>
  </si>
  <si>
    <t>大岩幹直</t>
  </si>
  <si>
    <t>竹内英樹</t>
  </si>
  <si>
    <t>原田雄功</t>
  </si>
  <si>
    <t>比嘉淳子</t>
  </si>
  <si>
    <t>田所由紀子</t>
  </si>
  <si>
    <t>林裕倫</t>
  </si>
  <si>
    <t>大田浩司</t>
  </si>
  <si>
    <t>松井恒志</t>
  </si>
  <si>
    <t>島影尚弘</t>
  </si>
  <si>
    <t>清野徳彦</t>
  </si>
  <si>
    <t>上野聡一郎</t>
  </si>
  <si>
    <t>三木仁司</t>
  </si>
  <si>
    <t>日野眞人</t>
  </si>
  <si>
    <t>平野稔</t>
  </si>
  <si>
    <t>水谷三浩</t>
  </si>
  <si>
    <t>鈴木純子</t>
  </si>
  <si>
    <t>菊池潔</t>
  </si>
  <si>
    <t>露木茂</t>
  </si>
  <si>
    <t>横井一樹</t>
  </si>
  <si>
    <t>重川崇</t>
  </si>
  <si>
    <t>森口喜生</t>
  </si>
  <si>
    <t>藤島成</t>
  </si>
  <si>
    <t>大城戸政行</t>
  </si>
  <si>
    <t>清水幸生</t>
  </si>
  <si>
    <t>木谷哲</t>
  </si>
  <si>
    <t>西藤勝</t>
  </si>
  <si>
    <t>間瀬隆弘</t>
  </si>
  <si>
    <t>小林宏暢</t>
  </si>
  <si>
    <t>田中隆</t>
  </si>
  <si>
    <t>奥村恭博</t>
  </si>
  <si>
    <t>井手佳美</t>
  </si>
  <si>
    <t>塩澤幹雄</t>
  </si>
  <si>
    <t>田澤篤</t>
  </si>
  <si>
    <t>池田雅彦</t>
  </si>
  <si>
    <t>村田透</t>
  </si>
  <si>
    <t>上村万里</t>
  </si>
  <si>
    <t>鈴木真彦</t>
  </si>
  <si>
    <t>古妻康之</t>
  </si>
  <si>
    <t>神垣俊二</t>
  </si>
  <si>
    <t>尾本和</t>
  </si>
  <si>
    <t>桑山隆志</t>
  </si>
  <si>
    <t>西村誠一郎</t>
  </si>
  <si>
    <t>松尾定憲</t>
  </si>
  <si>
    <t>太枝良夫</t>
  </si>
  <si>
    <t>福原稔之</t>
  </si>
  <si>
    <t>坂元晴子</t>
  </si>
  <si>
    <t>古賀淳</t>
  </si>
  <si>
    <t>石塚真示</t>
  </si>
  <si>
    <t>小西豊</t>
  </si>
  <si>
    <t>加藤誠</t>
  </si>
  <si>
    <t>加藤大典</t>
  </si>
  <si>
    <t>服部正也</t>
  </si>
  <si>
    <t>梅本剛</t>
  </si>
  <si>
    <t>吉田美和</t>
  </si>
  <si>
    <t>山口博志</t>
  </si>
  <si>
    <t>中川剛士</t>
  </si>
  <si>
    <t>菊池真理</t>
  </si>
  <si>
    <t>田中久美子</t>
  </si>
  <si>
    <t>児玉ひとみ</t>
  </si>
  <si>
    <t>吉田敦</t>
  </si>
  <si>
    <t>岡南裕子</t>
  </si>
  <si>
    <t>山内智香子</t>
  </si>
  <si>
    <t>宮本和明</t>
  </si>
  <si>
    <t>内田尚孝</t>
  </si>
  <si>
    <t>野村長久</t>
  </si>
  <si>
    <t>松嵜正實</t>
  </si>
  <si>
    <t>三宅智博</t>
  </si>
  <si>
    <t>臼井由行</t>
  </si>
  <si>
    <t>藤田倫子</t>
  </si>
  <si>
    <t>藤光律子</t>
  </si>
  <si>
    <t>相良安昭</t>
  </si>
  <si>
    <t>田中優子</t>
  </si>
  <si>
    <t>松浦一生</t>
  </si>
  <si>
    <t>秋山一郎</t>
  </si>
  <si>
    <t>野間翠</t>
  </si>
  <si>
    <t>木村光誠</t>
  </si>
  <si>
    <t>田中将也</t>
  </si>
  <si>
    <t>多田隆士</t>
  </si>
  <si>
    <t>淺川英輝</t>
  </si>
  <si>
    <t>池田奈央子</t>
  </si>
  <si>
    <t>川端英孝</t>
  </si>
  <si>
    <t>水田誠</t>
  </si>
  <si>
    <t>藤田知之</t>
  </si>
  <si>
    <t>石川幹真</t>
  </si>
  <si>
    <t>森克昭</t>
  </si>
  <si>
    <t>山﨑民大</t>
  </si>
  <si>
    <t>田中顕一郎</t>
  </si>
  <si>
    <t>野田諭</t>
  </si>
  <si>
    <t>指宿睦子</t>
  </si>
  <si>
    <t>髙橋麻衣子</t>
  </si>
  <si>
    <t>宮﨑千絵子</t>
  </si>
  <si>
    <t>水田成彦</t>
  </si>
  <si>
    <t>時澤博美</t>
  </si>
  <si>
    <t>糸井尚子</t>
  </si>
  <si>
    <t>原文堅</t>
  </si>
  <si>
    <t>大地哲也</t>
  </si>
  <si>
    <t>德川奉樹</t>
  </si>
  <si>
    <t>島田和生</t>
  </si>
  <si>
    <t>藤本浩司</t>
  </si>
  <si>
    <t>髙橋優子</t>
  </si>
  <si>
    <t>吉川和明</t>
  </si>
  <si>
    <t>吉田秀行</t>
  </si>
  <si>
    <t>林諭史</t>
  </si>
  <si>
    <t>井上正行</t>
  </si>
  <si>
    <t>中野正啓</t>
  </si>
  <si>
    <t>丸山孝教</t>
  </si>
  <si>
    <t>長谷川聡</t>
  </si>
  <si>
    <t>大江麻子</t>
  </si>
  <si>
    <t>川口英俊</t>
  </si>
  <si>
    <t>本田純子</t>
  </si>
  <si>
    <t>阿部典恵</t>
  </si>
  <si>
    <t>白羽根健吾</t>
  </si>
  <si>
    <t>和田真弘</t>
  </si>
  <si>
    <t>前田哲代</t>
  </si>
  <si>
    <t>金澤真作</t>
  </si>
  <si>
    <t>岸本昌浩</t>
  </si>
  <si>
    <t>稲荷均</t>
  </si>
  <si>
    <t>北原智美</t>
  </si>
  <si>
    <t>内藤古真</t>
  </si>
  <si>
    <t>後藤眞理子</t>
  </si>
  <si>
    <t>髙濵佑己子</t>
  </si>
  <si>
    <t>志茂彩華</t>
  </si>
  <si>
    <t>安積達也</t>
  </si>
  <si>
    <t>上野貴之</t>
  </si>
  <si>
    <t>井口研子</t>
  </si>
  <si>
    <t>髙橋治海</t>
  </si>
  <si>
    <t>小西寿一郎</t>
  </si>
  <si>
    <t>中島弘樹</t>
  </si>
  <si>
    <t>平野智寛</t>
  </si>
  <si>
    <t>西山宜孝</t>
  </si>
  <si>
    <t>植弘奈津恵</t>
  </si>
  <si>
    <t>鈴木伸作</t>
  </si>
  <si>
    <t>藤澤知巳</t>
  </si>
  <si>
    <t>北川大</t>
  </si>
  <si>
    <t>中務克彦</t>
  </si>
  <si>
    <t>上島知子</t>
  </si>
  <si>
    <t>河合由紀</t>
  </si>
  <si>
    <t>山本貢</t>
  </si>
  <si>
    <t>玉田修吾</t>
  </si>
  <si>
    <t>本吉愛</t>
  </si>
  <si>
    <t>佐藤文彦</t>
  </si>
  <si>
    <t>戸塚勝理</t>
  </si>
  <si>
    <t>鈴木和志</t>
  </si>
  <si>
    <t>青松直撥</t>
  </si>
  <si>
    <t>小松誠</t>
  </si>
  <si>
    <t>吉村章代</t>
  </si>
  <si>
    <t>唐宇飛</t>
  </si>
  <si>
    <t>長尾知哉</t>
  </si>
  <si>
    <t>藤井清香</t>
  </si>
  <si>
    <t>林京子</t>
  </si>
  <si>
    <t>木川雄一郎</t>
  </si>
  <si>
    <t>長岡りん</t>
  </si>
  <si>
    <t>法村尚子</t>
  </si>
  <si>
    <t>箕畑順也</t>
  </si>
  <si>
    <t>藤井孝明</t>
  </si>
  <si>
    <t>西尾美奈子</t>
  </si>
  <si>
    <t>平井昭彦</t>
  </si>
  <si>
    <t>河野誠之</t>
  </si>
  <si>
    <t>島宏彰</t>
  </si>
  <si>
    <t>青木信彦</t>
  </si>
  <si>
    <t>髙田正泰</t>
  </si>
  <si>
    <t>大原正裕</t>
  </si>
  <si>
    <t>渡邊健一</t>
  </si>
  <si>
    <t>末廣修治</t>
  </si>
  <si>
    <t>高丸智子</t>
  </si>
  <si>
    <t>吉岡節子</t>
  </si>
  <si>
    <t>山内稚佐子</t>
  </si>
  <si>
    <t>林直輝</t>
  </si>
  <si>
    <t>地曵典恵</t>
  </si>
  <si>
    <t>櫻井照久</t>
  </si>
  <si>
    <t>古賀健一郎</t>
  </si>
  <si>
    <t>位藤俊一</t>
  </si>
  <si>
    <t>髙﨑恵美</t>
  </si>
  <si>
    <t>下山京子</t>
  </si>
  <si>
    <t>田村宜子</t>
  </si>
  <si>
    <t>川中妙子</t>
  </si>
  <si>
    <t>寺本敦子</t>
  </si>
  <si>
    <t>新田敏勝</t>
  </si>
  <si>
    <t>久芳さやか</t>
  </si>
  <si>
    <t>川島太一</t>
  </si>
  <si>
    <t>加藤久美子</t>
  </si>
  <si>
    <t>尾身葉子</t>
  </si>
  <si>
    <t>宮下穣</t>
  </si>
  <si>
    <t>長田拓哉</t>
  </si>
  <si>
    <t>多久和晴子</t>
  </si>
  <si>
    <t>伊藤朋子</t>
  </si>
  <si>
    <t>竹中美貴</t>
  </si>
  <si>
    <t>木村芙英</t>
  </si>
  <si>
    <t>加藤達史</t>
  </si>
  <si>
    <t>田中克浩</t>
  </si>
  <si>
    <t>吉富誠二</t>
  </si>
  <si>
    <t>菊山みずほ</t>
  </si>
  <si>
    <t>南恵樹</t>
  </si>
  <si>
    <t>重松英朗</t>
  </si>
  <si>
    <t>川崎賢祐</t>
  </si>
  <si>
    <t>及川将弘</t>
  </si>
  <si>
    <t>小坂愉賢</t>
  </si>
  <si>
    <t>座波久光</t>
  </si>
  <si>
    <t>小野田敏尚</t>
  </si>
  <si>
    <t>前村道生</t>
  </si>
  <si>
    <t>山片重人</t>
  </si>
  <si>
    <t>阿部宣子</t>
  </si>
  <si>
    <t>村上郁</t>
  </si>
  <si>
    <t>織畑剛太郎</t>
  </si>
  <si>
    <t>吉岡達也</t>
  </si>
  <si>
    <t>畑地登志子</t>
  </si>
  <si>
    <t>中山博貴</t>
  </si>
  <si>
    <t>今村美智子</t>
  </si>
  <si>
    <t>大友直樹</t>
  </si>
  <si>
    <t>岡田明子</t>
  </si>
  <si>
    <t>神森眞</t>
  </si>
  <si>
    <t>田根香織</t>
  </si>
  <si>
    <t>杉本斉</t>
  </si>
  <si>
    <t>鈴木栄治</t>
  </si>
  <si>
    <t>吉原基</t>
  </si>
  <si>
    <t>橋本敏夫</t>
  </si>
  <si>
    <t>歌田貴仁</t>
  </si>
  <si>
    <t>蔵下要</t>
  </si>
  <si>
    <t>平田勝</t>
  </si>
  <si>
    <t>藤森俊彦</t>
  </si>
  <si>
    <t>玉城研太朗</t>
  </si>
  <si>
    <t>伊東大樹</t>
  </si>
  <si>
    <t>菊池真理子</t>
  </si>
  <si>
    <t>山口淳三</t>
  </si>
  <si>
    <t>服部晃典</t>
  </si>
  <si>
    <t>榎本康子</t>
  </si>
  <si>
    <t>高阪絢子</t>
  </si>
  <si>
    <t>荒木和浩</t>
  </si>
  <si>
    <t>直居靖人</t>
  </si>
  <si>
    <t>平井慶充</t>
  </si>
  <si>
    <t>三好哲太郎</t>
  </si>
  <si>
    <t>髙橋孝郎</t>
  </si>
  <si>
    <t>濱中洋平</t>
  </si>
  <si>
    <t>勝木健文</t>
  </si>
  <si>
    <t>古田昭彦</t>
  </si>
  <si>
    <t>梅田修洋</t>
  </si>
  <si>
    <t>大城智弥</t>
  </si>
  <si>
    <t>小川明男</t>
  </si>
  <si>
    <t>佐々田達成</t>
  </si>
  <si>
    <t>細井孝純</t>
  </si>
  <si>
    <t>片山和久</t>
  </si>
  <si>
    <t>山下奈真</t>
  </si>
  <si>
    <t>柏木伸一郎</t>
  </si>
  <si>
    <t>石原節子</t>
  </si>
  <si>
    <t>岩熊伸高</t>
  </si>
  <si>
    <t>北野敦子</t>
  </si>
  <si>
    <t>日野直樹</t>
  </si>
  <si>
    <t>田嶋裕子</t>
  </si>
  <si>
    <t>湯川真生</t>
  </si>
  <si>
    <t>橋本直樹</t>
  </si>
  <si>
    <t>角賢一</t>
  </si>
  <si>
    <t>三階貴史</t>
  </si>
  <si>
    <t>榎戸克年</t>
  </si>
  <si>
    <t>増田紘子</t>
  </si>
  <si>
    <t>小林心</t>
  </si>
  <si>
    <t>三嶋千恵子</t>
  </si>
  <si>
    <t>門谷弥生</t>
  </si>
  <si>
    <t>山岸陽二</t>
  </si>
  <si>
    <t>深堀道子</t>
  </si>
  <si>
    <t>菅沼伸康</t>
  </si>
  <si>
    <t>山邉和生</t>
  </si>
  <si>
    <t>髙橋龍司</t>
  </si>
  <si>
    <t>宮里恵子</t>
  </si>
  <si>
    <t>里見蕗乃</t>
  </si>
  <si>
    <t>橋本梨佳子</t>
  </si>
  <si>
    <t>西山康之</t>
  </si>
  <si>
    <t>成井一隆</t>
  </si>
  <si>
    <t>宮坂美和子</t>
  </si>
  <si>
    <t>四元大輔</t>
  </si>
  <si>
    <t>馬場信一</t>
  </si>
  <si>
    <t>牧野孝俊</t>
  </si>
  <si>
    <t>佐藤耕一郎</t>
  </si>
  <si>
    <t>豊田泰弘</t>
  </si>
  <si>
    <t>尾林紗弥香</t>
  </si>
  <si>
    <t>岡村卓穂</t>
  </si>
  <si>
    <t>小笠原和宏</t>
  </si>
  <si>
    <t>金子真美</t>
  </si>
  <si>
    <t>久保和之</t>
  </si>
  <si>
    <t>轟木秀一</t>
  </si>
  <si>
    <t>河野範男</t>
  </si>
  <si>
    <t>藁谷美奈</t>
  </si>
  <si>
    <t>安田満彦</t>
  </si>
  <si>
    <t>笹原真奈美</t>
  </si>
  <si>
    <t>中島裕一</t>
  </si>
  <si>
    <t>阿部直子</t>
  </si>
  <si>
    <t>丹羽隆善</t>
  </si>
  <si>
    <t>野上智弘</t>
  </si>
  <si>
    <t>川田将也</t>
  </si>
  <si>
    <t>亀井義明</t>
  </si>
  <si>
    <t>綱島亮</t>
  </si>
  <si>
    <t>徳永伸也</t>
  </si>
  <si>
    <t>小林哲郎</t>
  </si>
  <si>
    <t>野﨑善成</t>
  </si>
  <si>
    <t>大坪竜太</t>
  </si>
  <si>
    <t>井上謙一</t>
  </si>
  <si>
    <t>細川優子</t>
  </si>
  <si>
    <t>石井亘</t>
  </si>
  <si>
    <t>井上有香</t>
  </si>
  <si>
    <t>黒住献</t>
  </si>
  <si>
    <t>飯村泰昭</t>
  </si>
  <si>
    <t>大迫智</t>
  </si>
  <si>
    <t>柏倉由実</t>
  </si>
  <si>
    <t>森毅</t>
  </si>
  <si>
    <t>米倉利香</t>
  </si>
  <si>
    <t>山神和彦</t>
  </si>
  <si>
    <t>村上聡一郎</t>
  </si>
  <si>
    <t>小西宗治</t>
  </si>
  <si>
    <t>森内博紀</t>
  </si>
  <si>
    <t>町田洋一</t>
  </si>
  <si>
    <t>速水亮介</t>
  </si>
  <si>
    <t>安立弥生</t>
  </si>
  <si>
    <t>前田訓子</t>
  </si>
  <si>
    <t>小林稔弘</t>
  </si>
  <si>
    <t>稲尾瞳子</t>
  </si>
  <si>
    <t>伊藤充矢</t>
  </si>
  <si>
    <t>水本紗千子</t>
  </si>
  <si>
    <t>山中隆司</t>
  </si>
  <si>
    <t>永田好香</t>
  </si>
  <si>
    <t>松本光史</t>
  </si>
  <si>
    <t>小田直文</t>
  </si>
  <si>
    <t>小谷はるる</t>
  </si>
  <si>
    <t>田辺真彦</t>
  </si>
  <si>
    <t>利川千絵</t>
  </si>
  <si>
    <t>八十島宏行</t>
  </si>
  <si>
    <t>徳田恵美</t>
  </si>
  <si>
    <t>井廻良美</t>
  </si>
  <si>
    <t>石井要</t>
  </si>
  <si>
    <t>平田宗嗣</t>
  </si>
  <si>
    <t>関大仁</t>
  </si>
  <si>
    <t>小田剛史</t>
  </si>
  <si>
    <t>中嶋啓雄</t>
  </si>
  <si>
    <t>中井克也</t>
  </si>
  <si>
    <t>高柳博行</t>
  </si>
  <si>
    <t>藤岡大也</t>
  </si>
  <si>
    <t>松谷崇弘</t>
  </si>
  <si>
    <t>佐川倫子</t>
  </si>
  <si>
    <t>黒田徹</t>
  </si>
  <si>
    <t>花村徹</t>
  </si>
  <si>
    <t>赤羽和久</t>
  </si>
  <si>
    <t>中山裕子</t>
  </si>
  <si>
    <t>鈴木康弘</t>
  </si>
  <si>
    <t>安岡利恵</t>
  </si>
  <si>
    <t>平方智子</t>
  </si>
  <si>
    <t>坪井美樹</t>
  </si>
  <si>
    <t>岡野舞子</t>
  </si>
  <si>
    <t>森川あけみ</t>
  </si>
  <si>
    <t>谷川富夫</t>
  </si>
  <si>
    <t>植田雄一</t>
  </si>
  <si>
    <t>村上絵里子</t>
  </si>
  <si>
    <t>池田達彦</t>
  </si>
  <si>
    <t>井上寛章</t>
  </si>
  <si>
    <t>山田顕光</t>
  </si>
  <si>
    <t>米山公康</t>
  </si>
  <si>
    <t>松沼亮一</t>
  </si>
  <si>
    <t>松本恵</t>
  </si>
  <si>
    <t>松岡欣也</t>
  </si>
  <si>
    <t>深田一平</t>
  </si>
  <si>
    <t>山下雅子</t>
  </si>
  <si>
    <t>末次弘実</t>
  </si>
  <si>
    <t>牧野裕子</t>
  </si>
  <si>
    <t>山下美智子</t>
  </si>
  <si>
    <t>小泉圭</t>
  </si>
  <si>
    <t>椎野翔</t>
  </si>
  <si>
    <t>久保慎一郎</t>
  </si>
  <si>
    <t>松田充宏</t>
  </si>
  <si>
    <t>岡本喜一郎</t>
  </si>
  <si>
    <t>玉木雅子</t>
  </si>
  <si>
    <t>三角みその</t>
  </si>
  <si>
    <t>西前香寿</t>
  </si>
  <si>
    <t>松本暁子</t>
  </si>
  <si>
    <t>竹元伸之</t>
  </si>
  <si>
    <t>森田翠</t>
  </si>
  <si>
    <t>中村卓</t>
  </si>
  <si>
    <t>秋吉清百合</t>
  </si>
  <si>
    <t>森本雅美</t>
  </si>
  <si>
    <t>小関淳</t>
  </si>
  <si>
    <t>谷眞弓</t>
  </si>
  <si>
    <t>柴山朋子</t>
  </si>
  <si>
    <t>一森敏弘</t>
  </si>
  <si>
    <t>石黒淳子</t>
  </si>
  <si>
    <t>喜多久美子</t>
  </si>
  <si>
    <t>末田愛子</t>
  </si>
  <si>
    <t>坂田道生</t>
  </si>
  <si>
    <t>岩本伸二</t>
  </si>
  <si>
    <t>下村昭彦</t>
  </si>
  <si>
    <t>三木万由子</t>
  </si>
  <si>
    <t>野田純代</t>
  </si>
  <si>
    <t>神尾麻紀子</t>
  </si>
  <si>
    <t>佐藤睦</t>
  </si>
  <si>
    <t>久保田陽子</t>
  </si>
  <si>
    <t>金田陽子</t>
  </si>
  <si>
    <t>野口英一郎</t>
  </si>
  <si>
    <t>西村顕正</t>
  </si>
  <si>
    <t>林田哲</t>
  </si>
  <si>
    <t>大内佳美</t>
  </si>
  <si>
    <t>前田茂人</t>
  </si>
  <si>
    <t>佐久山陽</t>
  </si>
  <si>
    <t>甲斐昌也</t>
  </si>
  <si>
    <t>柴田伸弘</t>
  </si>
  <si>
    <t>杉山順子</t>
  </si>
  <si>
    <t>加々良尚文</t>
  </si>
  <si>
    <t>柴田雅央</t>
  </si>
  <si>
    <t>鰐渕友美</t>
  </si>
  <si>
    <t>水谷麻紀子</t>
  </si>
  <si>
    <t>二村学</t>
  </si>
  <si>
    <t>上田重人</t>
  </si>
  <si>
    <t>三成善光</t>
  </si>
  <si>
    <t>白岩美咲</t>
  </si>
  <si>
    <t>高橋三奈</t>
  </si>
  <si>
    <t>安座間隆</t>
  </si>
  <si>
    <t>岩谷胤生</t>
  </si>
  <si>
    <t>高原祥子</t>
  </si>
  <si>
    <t>岩村八千代</t>
  </si>
  <si>
    <t>橋本隆</t>
  </si>
  <si>
    <t>三瀬昌宏</t>
  </si>
  <si>
    <t>甲斐﨑祥一</t>
  </si>
  <si>
    <t>田中宏樹</t>
  </si>
  <si>
    <t>上野なつき</t>
  </si>
  <si>
    <t>郷田紀子</t>
  </si>
  <si>
    <t>小野寿子</t>
  </si>
  <si>
    <t>中村幸子</t>
  </si>
  <si>
    <t>福島亘</t>
  </si>
  <si>
    <t>近藤亮一</t>
  </si>
  <si>
    <t>川岸涼子</t>
  </si>
  <si>
    <t>猪狩史江</t>
  </si>
  <si>
    <t>永山愛子</t>
  </si>
  <si>
    <t>稲垣麻美</t>
  </si>
  <si>
    <t>笹田伸介</t>
  </si>
  <si>
    <t>森龍太郎</t>
  </si>
  <si>
    <t>椎名伸充</t>
  </si>
  <si>
    <t>松方絢美</t>
  </si>
  <si>
    <t>平尾具子</t>
  </si>
  <si>
    <t>大島一輝</t>
  </si>
  <si>
    <t>梅邑明子</t>
  </si>
  <si>
    <t>垂野香苗</t>
  </si>
  <si>
    <t>梶谷桂子</t>
  </si>
  <si>
    <t>竹下卓志</t>
  </si>
  <si>
    <t>田中彰恵</t>
  </si>
  <si>
    <t>寺沢理沙</t>
  </si>
  <si>
    <t>國久智成</t>
  </si>
  <si>
    <t>國仲弘一</t>
  </si>
  <si>
    <t>村上朱里</t>
  </si>
  <si>
    <t>岩本奈織子</t>
  </si>
  <si>
    <t>棚田安子</t>
  </si>
  <si>
    <t>大久保雄一郎</t>
  </si>
  <si>
    <t>吉田達也</t>
  </si>
  <si>
    <t>関朋子</t>
  </si>
  <si>
    <t>柴田健一郎</t>
  </si>
  <si>
    <t>石原和浩</t>
  </si>
  <si>
    <t>藤澤憲良</t>
  </si>
  <si>
    <t>田渕由希子</t>
  </si>
  <si>
    <t>岡田公美子</t>
  </si>
  <si>
    <t>辻和香子</t>
  </si>
  <si>
    <t>大西達也</t>
  </si>
  <si>
    <t>小松哲</t>
  </si>
  <si>
    <t>松井早紀</t>
  </si>
  <si>
    <t>田内幸枝</t>
  </si>
  <si>
    <t>甫喜本憲弘</t>
  </si>
  <si>
    <t>小松英明</t>
  </si>
  <si>
    <t>吉田和世</t>
  </si>
  <si>
    <t>青柳智義</t>
  </si>
  <si>
    <t>今井文</t>
  </si>
  <si>
    <t>高橋洋子</t>
  </si>
  <si>
    <t>石場俊之</t>
  </si>
  <si>
    <t>村瀬慶子</t>
  </si>
  <si>
    <t>田辺裕子</t>
  </si>
  <si>
    <t>本田弥生</t>
  </si>
  <si>
    <t>西隆</t>
  </si>
  <si>
    <t>河合央</t>
  </si>
  <si>
    <t>住吉一浩</t>
  </si>
  <si>
    <t>市之川一臣</t>
  </si>
  <si>
    <t>久松雄一</t>
  </si>
  <si>
    <t>高橋裕代</t>
  </si>
  <si>
    <t>柳沢哲</t>
  </si>
  <si>
    <t>井口千景</t>
  </si>
  <si>
    <t>水藤晶子</t>
  </si>
  <si>
    <t>濵岡亜紗子</t>
  </si>
  <si>
    <t>大佐古智文</t>
  </si>
  <si>
    <t>泉井綾香</t>
  </si>
  <si>
    <t>恵美純子</t>
  </si>
  <si>
    <t>荒井学</t>
  </si>
  <si>
    <t>原田成美</t>
  </si>
  <si>
    <t>馬場基</t>
  </si>
  <si>
    <t>守屋智之</t>
  </si>
  <si>
    <t>雄谷純子</t>
  </si>
  <si>
    <t>上田亜衣</t>
  </si>
  <si>
    <t>中津川智子</t>
  </si>
  <si>
    <t>柴田健一</t>
  </si>
  <si>
    <t>吉川朱実</t>
  </si>
  <si>
    <t>名嘉山一郎</t>
  </si>
  <si>
    <t>土屋和彦</t>
  </si>
  <si>
    <t>藤井雅和</t>
  </si>
  <si>
    <t>百留美樹</t>
  </si>
  <si>
    <t>洲崎聡</t>
  </si>
  <si>
    <t>中宮紀子</t>
  </si>
  <si>
    <t>坂本万里華</t>
  </si>
  <si>
    <t>田中裕子</t>
  </si>
  <si>
    <t>岡本明子</t>
  </si>
  <si>
    <t>山本晋也</t>
  </si>
  <si>
    <t>板垣友子</t>
  </si>
  <si>
    <t>津田万里</t>
  </si>
  <si>
    <t>石黒洋</t>
  </si>
  <si>
    <t>矢内洋次</t>
  </si>
  <si>
    <t>栗田智子</t>
  </si>
  <si>
    <t>河口浩介</t>
  </si>
  <si>
    <t>立花和之進</t>
  </si>
  <si>
    <t>嶋田和博</t>
  </si>
  <si>
    <t>木曾末厘乃</t>
  </si>
  <si>
    <t>角谷昌俊</t>
  </si>
  <si>
    <t>徳留なほみ</t>
  </si>
  <si>
    <t>米沢圭</t>
  </si>
  <si>
    <t>工藤由里絵</t>
  </si>
  <si>
    <t>島正太郎</t>
  </si>
  <si>
    <t>中村祥子</t>
  </si>
  <si>
    <t>下登志朗</t>
  </si>
  <si>
    <t>稲益英子</t>
  </si>
  <si>
    <t>鳥正幸</t>
  </si>
  <si>
    <t>加藤昌弘</t>
  </si>
  <si>
    <t>宮原か奈</t>
  </si>
  <si>
    <t>岩瀬まどか</t>
  </si>
  <si>
    <t>森崎珠実</t>
  </si>
  <si>
    <t>嶋田恭輔</t>
  </si>
  <si>
    <t>神保健二郎</t>
  </si>
  <si>
    <t>永原誠</t>
  </si>
  <si>
    <t>安藤孝人</t>
  </si>
  <si>
    <t>富岡伸元</t>
  </si>
  <si>
    <t>中内千暁</t>
  </si>
  <si>
    <t>関根速子</t>
  </si>
  <si>
    <t>今西清一</t>
  </si>
  <si>
    <t>波戸ゆかり</t>
  </si>
  <si>
    <t>伊藤亜樹</t>
  </si>
  <si>
    <t>仙田典子</t>
  </si>
  <si>
    <t>藤井公人</t>
  </si>
  <si>
    <t>周山理紗</t>
  </si>
  <si>
    <t>松本元</t>
  </si>
  <si>
    <t>坂田英子</t>
  </si>
  <si>
    <t>冨永洋平</t>
  </si>
  <si>
    <t>塚部昌美</t>
  </si>
  <si>
    <t>井上譲</t>
  </si>
  <si>
    <t>石橋佳</t>
  </si>
  <si>
    <t>小木曽敦子</t>
  </si>
  <si>
    <t>中村淳</t>
  </si>
  <si>
    <t>長谷川圭</t>
  </si>
  <si>
    <t>渡邉法之</t>
  </si>
  <si>
    <t>安部まこと</t>
  </si>
  <si>
    <t>下田雅史</t>
  </si>
  <si>
    <t>高橋絵梨子</t>
  </si>
  <si>
    <t>新﨑亘</t>
  </si>
  <si>
    <t>増田隆明</t>
  </si>
  <si>
    <t>渕上ひろみ</t>
  </si>
  <si>
    <t>下園麻衣</t>
  </si>
  <si>
    <t>新田吉陽</t>
  </si>
  <si>
    <t>稲石貴弘</t>
  </si>
  <si>
    <t>鈴木瞳</t>
  </si>
  <si>
    <t>伊藤正裕</t>
  </si>
  <si>
    <t>北原美由紀</t>
  </si>
  <si>
    <t>川島雅央</t>
  </si>
  <si>
    <t>小林美恵</t>
  </si>
  <si>
    <t>今田孝子</t>
  </si>
  <si>
    <t>永橋昌幸</t>
  </si>
  <si>
    <t>高木香</t>
  </si>
  <si>
    <t>柳井亜矢子</t>
  </si>
  <si>
    <t>山之内孝彰</t>
  </si>
  <si>
    <t>江幡明子</t>
  </si>
  <si>
    <t>笠原舞</t>
  </si>
  <si>
    <t>橘髙信義</t>
  </si>
  <si>
    <t>河内麻里子</t>
  </si>
  <si>
    <t>野呂綾</t>
  </si>
  <si>
    <t>沖豊和</t>
  </si>
  <si>
    <t>元木崇之</t>
  </si>
  <si>
    <t>三好雄一郎</t>
  </si>
  <si>
    <t>大下内理紗</t>
  </si>
  <si>
    <t>村田健</t>
  </si>
  <si>
    <t>鈴木英絵</t>
  </si>
  <si>
    <t>藤木義敬</t>
  </si>
  <si>
    <t>森岡徹</t>
  </si>
  <si>
    <t>高利守</t>
  </si>
  <si>
    <t>澁澤麻衣</t>
  </si>
  <si>
    <t>西村基</t>
  </si>
  <si>
    <t>岩山祐司</t>
  </si>
  <si>
    <t>冨田香</t>
  </si>
  <si>
    <t>太田裕介</t>
  </si>
  <si>
    <t>鳥井雅恵</t>
  </si>
  <si>
    <t>松田高幸</t>
  </si>
  <si>
    <t>足立祥子</t>
  </si>
  <si>
    <t>藤岡沙江</t>
  </si>
  <si>
    <t>山内康平</t>
  </si>
  <si>
    <t>野田勝</t>
  </si>
  <si>
    <t>萩尾加奈子</t>
  </si>
  <si>
    <t>佐藤綾花</t>
  </si>
  <si>
    <t>西野雅行</t>
  </si>
  <si>
    <t>草田義昭</t>
  </si>
  <si>
    <t>森光華澄</t>
  </si>
  <si>
    <t>柳川雄大</t>
  </si>
  <si>
    <t>山賀郁</t>
  </si>
  <si>
    <t>高橋寛敏</t>
  </si>
  <si>
    <t>毛利かの子</t>
  </si>
  <si>
    <t>高橋侑子</t>
  </si>
  <si>
    <t>千原陽子</t>
  </si>
  <si>
    <t>本田晶子</t>
  </si>
  <si>
    <t>笹原麻子</t>
  </si>
  <si>
    <t>寺田かおり</t>
  </si>
  <si>
    <t>五十嵐麻由子</t>
  </si>
  <si>
    <t>連携施設申請書(③専門研修指導医)</t>
    <rPh sb="0" eb="2">
      <t>レンケイ</t>
    </rPh>
    <rPh sb="9" eb="11">
      <t>センモン</t>
    </rPh>
    <rPh sb="11" eb="13">
      <t>ケンシュウ</t>
    </rPh>
    <rPh sb="13" eb="16">
      <t>シドウイ</t>
    </rPh>
    <phoneticPr fontId="2"/>
  </si>
  <si>
    <t>2026年度 連携施設(①申請書)</t>
    <rPh sb="4" eb="6">
      <t>ネンド</t>
    </rPh>
    <rPh sb="7" eb="9">
      <t>レンケイ</t>
    </rPh>
    <rPh sb="13" eb="16">
      <t>シンセイショ</t>
    </rPh>
    <phoneticPr fontId="2"/>
  </si>
  <si>
    <t>黄色のセルは入力必須（2025年度の情報を変更する場合は上書きしてください）</t>
    <rPh sb="0" eb="2">
      <t>キイロ</t>
    </rPh>
    <rPh sb="6" eb="8">
      <t>ニュウリョク</t>
    </rPh>
    <rPh sb="8" eb="10">
      <t>ヒッス</t>
    </rPh>
    <phoneticPr fontId="2"/>
  </si>
  <si>
    <r>
      <t xml:space="preserve">施設管理番号（9で始まる5桁の番号です）
</t>
    </r>
    <r>
      <rPr>
        <b/>
        <sz val="11"/>
        <rFont val="メイリオ"/>
        <family val="3"/>
        <charset val="128"/>
      </rPr>
      <t>新規に登録する場合のみ「99999」と入力ください</t>
    </r>
    <rPh sb="0" eb="2">
      <t>シセツ</t>
    </rPh>
    <rPh sb="2" eb="4">
      <t>カンリ</t>
    </rPh>
    <rPh sb="4" eb="6">
      <t>バンゴウ</t>
    </rPh>
    <phoneticPr fontId="5"/>
  </si>
  <si>
    <r>
      <t>問合せ先</t>
    </r>
    <r>
      <rPr>
        <sz val="10.5"/>
        <color theme="1"/>
        <rFont val="メイリオ"/>
        <family val="3"/>
        <charset val="128"/>
      </rPr>
      <t>（本申請書の問合せに対して回答できる連携施設の方について入力してください。事務も可）</t>
    </r>
    <rPh sb="22" eb="24">
      <t>レンケイ</t>
    </rPh>
    <rPh sb="24" eb="26">
      <t>シセツ</t>
    </rPh>
    <phoneticPr fontId="2"/>
  </si>
  <si>
    <t>日本乳癌学会認定 認定（関連）施設について(2026年12月に認定期間の切れる施設は対象外)</t>
    <phoneticPr fontId="2"/>
  </si>
  <si>
    <r>
      <t>非手術症例（ステージ４）</t>
    </r>
    <r>
      <rPr>
        <vertAlign val="superscript"/>
        <sz val="14"/>
        <color rgb="FFFF0000"/>
        <rFont val="メイリオ"/>
        <family val="3"/>
        <charset val="128"/>
      </rPr>
      <t>※1</t>
    </r>
    <phoneticPr fontId="2"/>
  </si>
  <si>
    <r>
      <rPr>
        <sz val="10.5"/>
        <color rgb="FFFF0000"/>
        <rFont val="メイリオ"/>
        <family val="3"/>
        <charset val="128"/>
      </rPr>
      <t>※1</t>
    </r>
    <r>
      <rPr>
        <sz val="10.5"/>
        <rFont val="メイリオ"/>
        <family val="3"/>
        <charset val="128"/>
      </rPr>
      <t>　非手術症例（ステージ４）</t>
    </r>
    <phoneticPr fontId="2"/>
  </si>
  <si>
    <t>De-novo stage4症例で非手術例の症例数
その症例で手術を行っている場合は各術式に1例とカウント。重複カウントは不可。</t>
    <phoneticPr fontId="2"/>
  </si>
  <si>
    <r>
      <rPr>
        <sz val="10.5"/>
        <color rgb="FFFF0000"/>
        <rFont val="メイリオ"/>
        <family val="3"/>
        <charset val="128"/>
      </rPr>
      <t>※2</t>
    </r>
    <r>
      <rPr>
        <sz val="10.5"/>
        <rFont val="メイリオ"/>
        <family val="3"/>
        <charset val="128"/>
      </rPr>
      <t>　施設の症例数の内、このカリキュラムに割り当てる手術数。どのように按分するかはカリキュラム内で決めてください
（他のカリキュラムと重複して計数することはできません）</t>
    </r>
    <phoneticPr fontId="2"/>
  </si>
  <si>
    <t>例</t>
    <rPh sb="0" eb="1">
      <t>レイ</t>
    </rPh>
    <phoneticPr fontId="5"/>
  </si>
  <si>
    <t>現統括責任者か？</t>
    <rPh sb="0" eb="1">
      <t>ゲン</t>
    </rPh>
    <rPh sb="1" eb="3">
      <t>トウカツ</t>
    </rPh>
    <rPh sb="3" eb="6">
      <t>セキニンシャ</t>
    </rPh>
    <phoneticPr fontId="2"/>
  </si>
  <si>
    <t>認定期間終了日に「申請中」を入れる（9月1日）</t>
    <rPh sb="0" eb="2">
      <t>ニンテイ</t>
    </rPh>
    <rPh sb="2" eb="4">
      <t>キカン</t>
    </rPh>
    <rPh sb="4" eb="7">
      <t>シュウリョウビ</t>
    </rPh>
    <rPh sb="9" eb="12">
      <t>シンセイチュウ</t>
    </rPh>
    <rPh sb="14" eb="15">
      <t>イ</t>
    </rPh>
    <rPh sb="19" eb="20">
      <t>ガツ</t>
    </rPh>
    <rPh sb="21" eb="22">
      <t>ニチ</t>
    </rPh>
    <phoneticPr fontId="2"/>
  </si>
  <si>
    <t>2024年</t>
    <rPh sb="4" eb="5">
      <t>ネン</t>
    </rPh>
    <phoneticPr fontId="2"/>
  </si>
  <si>
    <t>専門研修カリキュラム管理委員会の構成員
(〇をすること)</t>
    <rPh sb="0" eb="2">
      <t>センモン</t>
    </rPh>
    <rPh sb="2" eb="4">
      <t>ケンシュウ</t>
    </rPh>
    <rPh sb="10" eb="12">
      <t>カンリ</t>
    </rPh>
    <rPh sb="12" eb="15">
      <t>イインカイ</t>
    </rPh>
    <rPh sb="16" eb="18">
      <t>コウセイ</t>
    </rPh>
    <rPh sb="18" eb="19">
      <t>イン</t>
    </rPh>
    <phoneticPr fontId="2"/>
  </si>
  <si>
    <t>役割(プルダウンで選択してください)
1:副カリキュラム統括責任者
2:カリキュラム連携施設担当者
3:なし</t>
    <rPh sb="0" eb="2">
      <t>ヤクワリ</t>
    </rPh>
    <rPh sb="9" eb="11">
      <t>センタク</t>
    </rPh>
    <phoneticPr fontId="10"/>
  </si>
  <si>
    <t>(複数の外科プログラムに所属していても、どれか1つ記載すれば可）</t>
    <rPh sb="1" eb="3">
      <t>フクスウ</t>
    </rPh>
    <rPh sb="4" eb="6">
      <t>ゲカ</t>
    </rPh>
    <rPh sb="12" eb="14">
      <t>ショゾク</t>
    </rPh>
    <rPh sb="25" eb="27">
      <t>キサイ</t>
    </rPh>
    <rPh sb="30" eb="31">
      <t>カ</t>
    </rPh>
    <phoneticPr fontId="2"/>
  </si>
  <si>
    <r>
      <t>上記の内、当該カリキュラムに割り当てる手術数</t>
    </r>
    <r>
      <rPr>
        <vertAlign val="superscript"/>
        <sz val="10"/>
        <color rgb="FFFF0000"/>
        <rFont val="メイリオ"/>
        <family val="3"/>
        <charset val="128"/>
      </rPr>
      <t>※2</t>
    </r>
    <phoneticPr fontId="2"/>
  </si>
  <si>
    <t>指導医氏名(スペース削除済)</t>
    <rPh sb="0" eb="3">
      <t>シドウイ</t>
    </rPh>
    <rPh sb="3" eb="5">
      <t>シメイ</t>
    </rPh>
    <rPh sb="10" eb="12">
      <t>サクジョ</t>
    </rPh>
    <rPh sb="12" eb="13">
      <t>スミ</t>
    </rPh>
    <phoneticPr fontId="2"/>
  </si>
  <si>
    <r>
      <rPr>
        <b/>
        <sz val="10"/>
        <color rgb="FF0000FF"/>
        <rFont val="メイリオ"/>
        <family val="3"/>
        <charset val="128"/>
      </rPr>
      <t>乳癌学会</t>
    </r>
    <r>
      <rPr>
        <sz val="10"/>
        <rFont val="メイリオ"/>
        <family val="3"/>
        <charset val="128"/>
      </rPr>
      <t xml:space="preserve">
</t>
    </r>
    <r>
      <rPr>
        <b/>
        <sz val="11"/>
        <rFont val="メイリオ"/>
        <family val="3"/>
        <charset val="128"/>
      </rPr>
      <t>専門医番号</t>
    </r>
    <r>
      <rPr>
        <sz val="10"/>
        <rFont val="メイリオ"/>
        <family val="3"/>
        <charset val="128"/>
      </rPr>
      <t xml:space="preserve">
(指導医では
ありません)</t>
    </r>
    <rPh sb="0" eb="2">
      <t>ニュウガン</t>
    </rPh>
    <rPh sb="5" eb="8">
      <t>センモンイ</t>
    </rPh>
    <rPh sb="8" eb="10">
      <t>バンゴウ</t>
    </rPh>
    <rPh sb="12" eb="15">
      <t>シドウイ</t>
    </rPh>
    <phoneticPr fontId="3"/>
  </si>
  <si>
    <t>希望する</t>
  </si>
  <si>
    <t>皮膚温存乳房全切除術</t>
    <phoneticPr fontId="2"/>
  </si>
  <si>
    <t xml:space="preserve"> NP0283：</t>
    <phoneticPr fontId="2"/>
  </si>
  <si>
    <t>乳頭温存乳房全切除術</t>
    <phoneticPr fontId="2"/>
  </si>
  <si>
    <t xml:space="preserve"> NP0284：</t>
    <phoneticPr fontId="2"/>
  </si>
  <si>
    <t xml:space="preserve"> NP0285：</t>
    <phoneticPr fontId="2"/>
  </si>
  <si>
    <t>乳管腺葉区域切除術（※2019年はOP0022:乳腺腺管腺葉区域切除術）</t>
    <phoneticPr fontId="2"/>
  </si>
  <si>
    <t>乳腺悪性腫瘍手術（拡大乳房切除術）（内胸、鎖骨上、下窩など郭清併施）</t>
    <phoneticPr fontId="2"/>
  </si>
  <si>
    <t xml:space="preserve"> NP0294：</t>
    <phoneticPr fontId="2"/>
  </si>
  <si>
    <t>NP0295：</t>
    <phoneticPr fontId="2"/>
  </si>
  <si>
    <t>乳腺悪性腫瘍手術 ラジオ波焼灼術</t>
    <phoneticPr fontId="2"/>
  </si>
  <si>
    <t>OP0028：</t>
    <phoneticPr fontId="2"/>
  </si>
  <si>
    <t>乳腺悪性腫瘍手術（乳房部分切除術）（腋窩部郭清を伴う）</t>
    <phoneticPr fontId="2"/>
  </si>
  <si>
    <t>OP0029：</t>
    <phoneticPr fontId="2"/>
  </si>
  <si>
    <t>乳腺悪性腫瘍手術（乳房部分切除術）（腋窩部郭清を伴わない）</t>
    <phoneticPr fontId="2"/>
  </si>
  <si>
    <t>OP0030：</t>
    <phoneticPr fontId="2"/>
  </si>
  <si>
    <t>乳腺悪性腫瘍手術（乳房切除術）(腋窩鎖骨下部郭清を伴う)（胸筋切除を併施しない）</t>
    <phoneticPr fontId="2"/>
  </si>
  <si>
    <t>OP0031：</t>
    <phoneticPr fontId="2"/>
  </si>
  <si>
    <t>乳腺悪性腫瘍手術（乳房切除術）（腋窩鎖骨下部郭清を伴う）（胸筋切除を併施）</t>
    <phoneticPr fontId="2"/>
  </si>
  <si>
    <t>NP0188:</t>
    <phoneticPr fontId="2"/>
  </si>
  <si>
    <t>　　　　　　　　　　　　　　　　　　　　　　　　　　　　　　　　合計（１～11）　要30例</t>
    <rPh sb="32" eb="34">
      <t>ゴウケイ</t>
    </rPh>
    <rPh sb="41" eb="42">
      <t>ヨウ</t>
    </rPh>
    <rPh sb="44" eb="4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</si>
</sst>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
    <numFmt numFmtId="177" formatCode="00000"/>
    <numFmt numFmtId="178" formatCode="0;\-0;;@"/>
    <numFmt numFmtId="179" formatCode="#\ ???/???"/>
    <numFmt numFmtId="180" formatCode="0000"/>
    <numFmt numFmtId="181" formatCode="&quot;指&quot;&quot;導&quot;&quot;医&quot;0"/>
    <numFmt numFmtId="182" formatCode="0.00_);[Red]\(0.00\)"/>
    <numFmt numFmtId="183" formatCode="0_);[Red]\(0\)"/>
  </numFmts>
  <fonts count="74"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1"/>
      <color indexed="0"/>
      <name val="ＭＳ Ｐゴシック"/>
      <family val="3"/>
      <charset val="128"/>
    </font>
    <font>
      <sz val="11"/>
      <color theme="1"/>
      <name val="游ゴシック"/>
      <family val="2"/>
      <scheme val="minor"/>
    </font>
    <font>
      <sz val="6"/>
      <name val="游ゴシック"/>
      <family val="3"/>
      <charset val="128"/>
      <scheme val="minor"/>
    </font>
    <font>
      <sz val="10"/>
      <name val="メイリオ"/>
      <family val="3"/>
      <charset val="128"/>
    </font>
    <font>
      <sz val="10"/>
      <color theme="1"/>
      <name val="メイリオ"/>
      <family val="3"/>
      <charset val="128"/>
    </font>
    <font>
      <sz val="11"/>
      <color theme="1"/>
      <name val="游ゴシック"/>
      <family val="3"/>
      <charset val="128"/>
      <scheme val="minor"/>
    </font>
    <font>
      <sz val="10"/>
      <color theme="1"/>
      <name val="ＭＳ ゴシック"/>
      <family val="3"/>
      <charset val="128"/>
    </font>
    <font>
      <sz val="6"/>
      <name val="ＭＳ Ｐゴシック"/>
      <family val="3"/>
      <charset val="128"/>
    </font>
    <font>
      <sz val="11"/>
      <name val="ＭＳ Ｐゴシック"/>
      <family val="3"/>
      <charset val="128"/>
    </font>
    <font>
      <sz val="11"/>
      <color theme="1"/>
      <name val="游ゴシック"/>
      <family val="2"/>
      <charset val="128"/>
      <scheme val="minor"/>
    </font>
    <font>
      <sz val="10"/>
      <color rgb="FFFF0000"/>
      <name val="メイリオ"/>
      <family val="3"/>
      <charset val="128"/>
    </font>
    <font>
      <sz val="12"/>
      <color theme="1"/>
      <name val="游ゴシック"/>
      <family val="2"/>
      <charset val="128"/>
      <scheme val="minor"/>
    </font>
    <font>
      <sz val="11"/>
      <name val="メイリオ"/>
      <family val="3"/>
      <charset val="128"/>
    </font>
    <font>
      <u/>
      <sz val="25"/>
      <name val="メイリオ"/>
      <family val="3"/>
      <charset val="128"/>
    </font>
    <font>
      <sz val="10"/>
      <color indexed="0"/>
      <name val="メイリオ"/>
      <family val="3"/>
      <charset val="128"/>
    </font>
    <font>
      <b/>
      <sz val="10"/>
      <name val="メイリオ"/>
      <family val="3"/>
      <charset val="128"/>
    </font>
    <font>
      <b/>
      <sz val="10"/>
      <color theme="1"/>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sz val="10.5"/>
      <name val="メイリオ"/>
      <family val="3"/>
      <charset val="128"/>
    </font>
    <font>
      <b/>
      <sz val="14"/>
      <name val="メイリオ"/>
      <family val="3"/>
      <charset val="128"/>
    </font>
    <font>
      <sz val="14"/>
      <name val="メイリオ"/>
      <family val="3"/>
      <charset val="128"/>
    </font>
    <font>
      <u/>
      <sz val="12"/>
      <name val="メイリオ"/>
      <family val="3"/>
      <charset val="128"/>
    </font>
    <font>
      <sz val="9"/>
      <name val="メイリオ"/>
      <family val="3"/>
      <charset val="128"/>
    </font>
    <font>
      <b/>
      <u/>
      <sz val="14"/>
      <name val="メイリオ"/>
      <family val="3"/>
      <charset val="128"/>
    </font>
    <font>
      <sz val="10"/>
      <color rgb="FF000000"/>
      <name val="メイリオ"/>
      <family val="3"/>
      <charset val="128"/>
    </font>
    <font>
      <b/>
      <sz val="11"/>
      <name val="メイリオ"/>
      <family val="3"/>
      <charset val="128"/>
    </font>
    <font>
      <u/>
      <sz val="11"/>
      <color theme="10"/>
      <name val="游ゴシック"/>
      <family val="2"/>
      <charset val="128"/>
      <scheme val="minor"/>
    </font>
    <font>
      <sz val="11"/>
      <name val="游ゴシック"/>
      <family val="2"/>
      <charset val="128"/>
      <scheme val="minor"/>
    </font>
    <font>
      <b/>
      <sz val="11"/>
      <color theme="1"/>
      <name val="メイリオ"/>
      <family val="3"/>
      <charset val="128"/>
    </font>
    <font>
      <b/>
      <sz val="11"/>
      <color rgb="FF0070C0"/>
      <name val="游ゴシック"/>
      <family val="3"/>
      <charset val="128"/>
      <scheme val="minor"/>
    </font>
    <font>
      <sz val="8"/>
      <name val="メイリオ"/>
      <family val="3"/>
      <charset val="128"/>
    </font>
    <font>
      <sz val="11"/>
      <color rgb="FF0070C0"/>
      <name val="メイリオ"/>
      <family val="3"/>
      <charset val="128"/>
    </font>
    <font>
      <sz val="11"/>
      <color rgb="FFC00000"/>
      <name val="メイリオ"/>
      <family val="3"/>
      <charset val="128"/>
    </font>
    <font>
      <b/>
      <sz val="10.5"/>
      <name val="メイリオ"/>
      <family val="3"/>
      <charset val="128"/>
    </font>
    <font>
      <sz val="10"/>
      <color theme="4"/>
      <name val="メイリオ"/>
      <family val="3"/>
      <charset val="128"/>
    </font>
    <font>
      <b/>
      <sz val="11"/>
      <color rgb="FFFF0000"/>
      <name val="メイリオ"/>
      <family val="3"/>
      <charset val="128"/>
    </font>
    <font>
      <b/>
      <sz val="10.5"/>
      <color rgb="FFFF0000"/>
      <name val="メイリオ"/>
      <family val="3"/>
      <charset val="128"/>
    </font>
    <font>
      <u/>
      <sz val="10"/>
      <name val="メイリオ"/>
      <family val="3"/>
      <charset val="128"/>
    </font>
    <font>
      <sz val="10.5"/>
      <color rgb="FF0000FF"/>
      <name val="メイリオ"/>
      <family val="3"/>
      <charset val="128"/>
    </font>
    <font>
      <sz val="10"/>
      <color rgb="FF3F3F3F"/>
      <name val="ＭＳ ゴシック"/>
      <family val="3"/>
      <charset val="128"/>
    </font>
    <font>
      <b/>
      <u/>
      <sz val="18"/>
      <name val="メイリオ"/>
      <family val="3"/>
      <charset val="128"/>
    </font>
    <font>
      <b/>
      <sz val="11"/>
      <color rgb="FF0000FF"/>
      <name val="メイリオ"/>
      <family val="3"/>
      <charset val="128"/>
    </font>
    <font>
      <b/>
      <sz val="10"/>
      <color rgb="FF0000FF"/>
      <name val="メイリオ"/>
      <family val="3"/>
      <charset val="128"/>
    </font>
    <font>
      <b/>
      <sz val="18"/>
      <name val="メイリオ"/>
      <family val="3"/>
      <charset val="128"/>
    </font>
    <font>
      <b/>
      <sz val="16"/>
      <name val="メイリオ"/>
      <family val="3"/>
      <charset val="128"/>
    </font>
    <font>
      <b/>
      <sz val="12"/>
      <name val="メイリオ"/>
      <family val="3"/>
      <charset val="128"/>
    </font>
    <font>
      <b/>
      <sz val="10.5"/>
      <color theme="1"/>
      <name val="メイリオ"/>
      <family val="3"/>
      <charset val="128"/>
    </font>
    <font>
      <sz val="10.5"/>
      <color theme="1"/>
      <name val="メイリオ"/>
      <family val="3"/>
      <charset val="128"/>
    </font>
    <font>
      <b/>
      <sz val="11"/>
      <color rgb="FFEE0000"/>
      <name val="メイリオ"/>
      <family val="3"/>
      <charset val="128"/>
    </font>
    <font>
      <sz val="11"/>
      <color rgb="FF0000FF"/>
      <name val="メイリオ"/>
      <family val="3"/>
      <charset val="128"/>
    </font>
    <font>
      <b/>
      <sz val="11"/>
      <color theme="1" tint="0.499984740745262"/>
      <name val="メイリオ"/>
      <family val="3"/>
      <charset val="128"/>
    </font>
    <font>
      <sz val="11"/>
      <color theme="1" tint="0.499984740745262"/>
      <name val="メイリオ"/>
      <family val="3"/>
      <charset val="128"/>
    </font>
    <font>
      <sz val="11"/>
      <color rgb="FFFF0000"/>
      <name val="メイリオ"/>
      <family val="3"/>
      <charset val="128"/>
    </font>
    <font>
      <b/>
      <sz val="11"/>
      <color theme="1"/>
      <name val="游ゴシック"/>
      <family val="3"/>
      <charset val="128"/>
      <scheme val="minor"/>
    </font>
    <font>
      <sz val="10"/>
      <color theme="0"/>
      <name val="メイリオ"/>
      <family val="3"/>
      <charset val="128"/>
    </font>
    <font>
      <sz val="11"/>
      <color theme="0"/>
      <name val="游ゴシック"/>
      <family val="3"/>
      <charset val="128"/>
      <scheme val="minor"/>
    </font>
    <font>
      <b/>
      <sz val="11"/>
      <color theme="0"/>
      <name val="游ゴシック"/>
      <family val="3"/>
      <charset val="128"/>
      <scheme val="minor"/>
    </font>
    <font>
      <b/>
      <sz val="12"/>
      <color theme="1"/>
      <name val="メイリオ"/>
      <family val="3"/>
      <charset val="128"/>
    </font>
    <font>
      <b/>
      <sz val="10.5"/>
      <color rgb="FFEE0000"/>
      <name val="メイリオ"/>
      <family val="3"/>
      <charset val="128"/>
    </font>
    <font>
      <sz val="10"/>
      <color rgb="FF3F3F3F"/>
      <name val="メイリオ"/>
      <family val="3"/>
      <charset val="128"/>
    </font>
    <font>
      <sz val="10"/>
      <color rgb="FFFF0000"/>
      <name val="游ゴシック"/>
      <family val="2"/>
      <charset val="128"/>
      <scheme val="minor"/>
    </font>
    <font>
      <vertAlign val="superscript"/>
      <sz val="14"/>
      <color rgb="FFFF0000"/>
      <name val="メイリオ"/>
      <family val="3"/>
      <charset val="128"/>
    </font>
    <font>
      <sz val="10.5"/>
      <color rgb="FFFF0000"/>
      <name val="メイリオ"/>
      <family val="3"/>
      <charset val="128"/>
    </font>
    <font>
      <b/>
      <sz val="10"/>
      <color rgb="FFFF0000"/>
      <name val="游ゴシック"/>
      <family val="3"/>
      <charset val="128"/>
      <scheme val="minor"/>
    </font>
    <font>
      <sz val="10"/>
      <color rgb="FFC00000"/>
      <name val="メイリオ"/>
      <family val="3"/>
      <charset val="128"/>
    </font>
    <font>
      <vertAlign val="superscript"/>
      <sz val="10"/>
      <color rgb="FFFF0000"/>
      <name val="メイリオ"/>
      <family val="3"/>
      <charset val="128"/>
    </font>
    <font>
      <u/>
      <sz val="11"/>
      <name val="游ゴシック"/>
      <family val="2"/>
      <charset val="128"/>
      <scheme val="minor"/>
    </font>
    <font>
      <sz val="10"/>
      <color theme="0"/>
      <name val="游ゴシック"/>
      <family val="2"/>
      <charset val="128"/>
      <scheme val="minor"/>
    </font>
    <font>
      <sz val="10"/>
      <color theme="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AAE571"/>
        <bgColor indexed="64"/>
      </patternFill>
    </fill>
  </fills>
  <borders count="5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hair">
        <color indexed="64"/>
      </diagonal>
    </border>
    <border diagonalUp="1">
      <left style="thin">
        <color auto="1"/>
      </left>
      <right style="thin">
        <color auto="1"/>
      </right>
      <top style="medium">
        <color indexed="64"/>
      </top>
      <bottom style="medium">
        <color indexed="64"/>
      </bottom>
      <diagonal style="hair">
        <color indexed="64"/>
      </diagonal>
    </border>
    <border diagonalUp="1">
      <left style="thin">
        <color auto="1"/>
      </left>
      <right style="medium">
        <color indexed="64"/>
      </right>
      <top style="medium">
        <color indexed="64"/>
      </top>
      <bottom style="medium">
        <color indexed="64"/>
      </bottom>
      <diagonal style="hair">
        <color indexed="64"/>
      </diagonal>
    </border>
    <border diagonalUp="1">
      <left/>
      <right style="thin">
        <color auto="1"/>
      </right>
      <top style="medium">
        <color indexed="64"/>
      </top>
      <bottom style="medium">
        <color indexed="64"/>
      </bottom>
      <diagonal style="hair">
        <color indexed="64"/>
      </diagonal>
    </border>
    <border>
      <left/>
      <right/>
      <top style="medium">
        <color indexed="64"/>
      </top>
      <bottom/>
      <diagonal/>
    </border>
    <border>
      <left/>
      <right/>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auto="1"/>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indexed="64"/>
      </right>
      <top/>
      <bottom/>
      <diagonal/>
    </border>
    <border>
      <left style="medium">
        <color indexed="64"/>
      </left>
      <right/>
      <top style="medium">
        <color indexed="64"/>
      </top>
      <bottom style="thin">
        <color auto="1"/>
      </bottom>
      <diagonal/>
    </border>
    <border>
      <left style="thin">
        <color auto="1"/>
      </left>
      <right style="thin">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medium">
        <color indexed="64"/>
      </right>
      <top style="thin">
        <color auto="1"/>
      </top>
      <bottom/>
      <diagonal/>
    </border>
  </borders>
  <cellStyleXfs count="13">
    <xf numFmtId="0" fontId="0" fillId="0" borderId="0">
      <alignment vertical="center"/>
    </xf>
    <xf numFmtId="0" fontId="3" fillId="0" borderId="0"/>
    <xf numFmtId="0" fontId="4" fillId="0" borderId="0"/>
    <xf numFmtId="0" fontId="8" fillId="0" borderId="0">
      <alignment vertical="center"/>
    </xf>
    <xf numFmtId="0" fontId="11" fillId="0" borderId="0">
      <alignment vertical="center"/>
    </xf>
    <xf numFmtId="0" fontId="14" fillId="0" borderId="0"/>
    <xf numFmtId="0" fontId="12" fillId="0" borderId="0">
      <alignment vertical="center"/>
    </xf>
    <xf numFmtId="0" fontId="12" fillId="0" borderId="0">
      <alignment vertical="center"/>
    </xf>
    <xf numFmtId="0" fontId="8" fillId="0" borderId="0">
      <alignment vertical="center"/>
    </xf>
    <xf numFmtId="38"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353">
    <xf numFmtId="0" fontId="0" fillId="0" borderId="0" xfId="0">
      <alignment vertical="center"/>
    </xf>
    <xf numFmtId="0" fontId="15" fillId="0" borderId="0" xfId="0" applyFont="1" applyAlignment="1">
      <alignment vertical="center" wrapText="1"/>
    </xf>
    <xf numFmtId="0" fontId="15" fillId="0" borderId="0" xfId="0" applyFont="1">
      <alignment vertical="center"/>
    </xf>
    <xf numFmtId="0" fontId="0" fillId="0" borderId="0" xfId="0" applyAlignment="1">
      <alignment horizontal="center" vertical="center"/>
    </xf>
    <xf numFmtId="0" fontId="21" fillId="0" borderId="0" xfId="0" applyFont="1">
      <alignment vertical="center"/>
    </xf>
    <xf numFmtId="0" fontId="15" fillId="0" borderId="0" xfId="0" applyFont="1" applyAlignment="1">
      <alignment horizontal="left" vertical="center"/>
    </xf>
    <xf numFmtId="0" fontId="7" fillId="0" borderId="0" xfId="6" applyFont="1">
      <alignment vertical="center"/>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12" fontId="36" fillId="0" borderId="18" xfId="0" applyNumberFormat="1" applyFont="1" applyBorder="1" applyAlignment="1">
      <alignment horizontal="center" vertical="center" wrapText="1"/>
    </xf>
    <xf numFmtId="12" fontId="36" fillId="0" borderId="19" xfId="0" applyNumberFormat="1" applyFont="1" applyBorder="1" applyAlignment="1">
      <alignment horizontal="center" vertical="center" wrapText="1"/>
    </xf>
    <xf numFmtId="0" fontId="9" fillId="0" borderId="0" xfId="0" applyFont="1">
      <alignment vertical="center"/>
    </xf>
    <xf numFmtId="0" fontId="44" fillId="0" borderId="0" xfId="0" applyFont="1">
      <alignment vertical="center"/>
    </xf>
    <xf numFmtId="49" fontId="21" fillId="0" borderId="0" xfId="0" applyNumberFormat="1" applyFont="1">
      <alignment vertical="center"/>
    </xf>
    <xf numFmtId="49" fontId="21" fillId="0" borderId="0" xfId="0" quotePrefix="1" applyNumberFormat="1" applyFont="1">
      <alignment vertical="center"/>
    </xf>
    <xf numFmtId="0" fontId="33" fillId="0" borderId="14" xfId="0" applyFont="1" applyBorder="1" applyAlignment="1">
      <alignment horizontal="center" vertical="center"/>
    </xf>
    <xf numFmtId="0" fontId="36" fillId="0" borderId="14" xfId="0" applyFont="1" applyBorder="1" applyAlignment="1">
      <alignment horizontal="center" vertical="center"/>
    </xf>
    <xf numFmtId="49" fontId="6" fillId="0" borderId="9" xfId="4" applyNumberFormat="1" applyFont="1" applyBorder="1" applyAlignment="1" applyProtection="1">
      <alignment horizontal="center" vertical="center"/>
      <protection locked="0"/>
    </xf>
    <xf numFmtId="12" fontId="6" fillId="0" borderId="19" xfId="6" applyNumberFormat="1" applyFont="1" applyBorder="1" applyAlignment="1">
      <alignment horizontal="center" vertical="center" wrapText="1"/>
    </xf>
    <xf numFmtId="0" fontId="6" fillId="0" borderId="32" xfId="2" applyFont="1" applyBorder="1" applyAlignment="1">
      <alignment horizontal="center" vertical="center"/>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33" fillId="0" borderId="14" xfId="0" applyFont="1" applyBorder="1">
      <alignment vertical="center"/>
    </xf>
    <xf numFmtId="0" fontId="33" fillId="0" borderId="15" xfId="0" applyFont="1" applyBorder="1">
      <alignment vertical="center"/>
    </xf>
    <xf numFmtId="0" fontId="18" fillId="0" borderId="17" xfId="6" applyFont="1" applyBorder="1" applyAlignment="1">
      <alignment horizontal="center" vertical="center" wrapText="1"/>
    </xf>
    <xf numFmtId="0" fontId="30" fillId="7" borderId="29" xfId="0" applyFont="1" applyFill="1" applyBorder="1" applyAlignment="1">
      <alignment horizontal="center" vertical="top"/>
    </xf>
    <xf numFmtId="0" fontId="30" fillId="7" borderId="4" xfId="0" applyFont="1" applyFill="1" applyBorder="1" applyAlignment="1">
      <alignment horizontal="center" vertical="top"/>
    </xf>
    <xf numFmtId="0" fontId="15" fillId="7" borderId="4" xfId="0" applyFont="1" applyFill="1" applyBorder="1" applyAlignment="1">
      <alignment horizontal="center" vertical="top"/>
    </xf>
    <xf numFmtId="0" fontId="30" fillId="7" borderId="7" xfId="0" applyFont="1" applyFill="1" applyBorder="1" applyAlignment="1">
      <alignment horizontal="center" vertical="top"/>
    </xf>
    <xf numFmtId="0" fontId="30" fillId="7" borderId="4" xfId="0" applyFont="1" applyFill="1" applyBorder="1" applyAlignment="1">
      <alignment horizontal="center" vertical="top" wrapText="1"/>
    </xf>
    <xf numFmtId="14" fontId="30" fillId="7" borderId="4" xfId="0" applyNumberFormat="1" applyFont="1" applyFill="1" applyBorder="1" applyAlignment="1">
      <alignment horizontal="center" vertical="top" wrapText="1"/>
    </xf>
    <xf numFmtId="0" fontId="15" fillId="0" borderId="0" xfId="0" applyFont="1" applyAlignment="1">
      <alignment vertical="top"/>
    </xf>
    <xf numFmtId="0" fontId="30" fillId="0" borderId="0" xfId="0" applyFont="1">
      <alignment vertical="center"/>
    </xf>
    <xf numFmtId="0" fontId="53" fillId="0" borderId="0" xfId="0" applyFont="1">
      <alignment vertical="center"/>
    </xf>
    <xf numFmtId="0" fontId="30" fillId="0" borderId="0" xfId="0" applyFont="1" applyAlignment="1">
      <alignment horizontal="center" vertical="center"/>
    </xf>
    <xf numFmtId="0" fontId="30" fillId="0" borderId="0" xfId="0" quotePrefix="1" applyFont="1">
      <alignment vertical="center"/>
    </xf>
    <xf numFmtId="0" fontId="30" fillId="0" borderId="0" xfId="0" applyFont="1" applyAlignment="1">
      <alignment horizontal="left" vertical="center"/>
    </xf>
    <xf numFmtId="14" fontId="30" fillId="0" borderId="0" xfId="0" applyNumberFormat="1" applyFont="1">
      <alignment vertical="center"/>
    </xf>
    <xf numFmtId="0" fontId="46" fillId="0" borderId="29" xfId="0" applyFont="1" applyBorder="1" applyAlignment="1">
      <alignment horizontal="center" vertical="center"/>
    </xf>
    <xf numFmtId="0" fontId="46" fillId="0" borderId="4" xfId="0" applyFont="1" applyBorder="1" applyAlignment="1">
      <alignment horizontal="center" vertical="center"/>
    </xf>
    <xf numFmtId="0" fontId="54" fillId="0" borderId="4" xfId="0" applyFont="1" applyBorder="1" applyAlignment="1">
      <alignment horizontal="center" vertical="center"/>
    </xf>
    <xf numFmtId="0" fontId="46" fillId="0" borderId="7" xfId="0" applyFont="1" applyBorder="1" applyAlignment="1">
      <alignment horizontal="center" vertical="center"/>
    </xf>
    <xf numFmtId="0" fontId="46" fillId="0" borderId="4" xfId="0" applyFont="1" applyBorder="1">
      <alignment vertical="center"/>
    </xf>
    <xf numFmtId="0" fontId="46" fillId="0" borderId="4" xfId="0" applyFont="1" applyBorder="1" applyAlignment="1">
      <alignment horizontal="left" vertical="center"/>
    </xf>
    <xf numFmtId="14" fontId="46" fillId="0" borderId="4" xfId="0" applyNumberFormat="1" applyFont="1" applyBorder="1">
      <alignment vertical="center"/>
    </xf>
    <xf numFmtId="0" fontId="55" fillId="0" borderId="12" xfId="0" applyFont="1" applyBorder="1" applyAlignment="1">
      <alignment horizontal="center" vertical="center"/>
    </xf>
    <xf numFmtId="0" fontId="15" fillId="0" borderId="0" xfId="0" applyFont="1" applyAlignment="1">
      <alignment horizontal="center" vertical="center"/>
    </xf>
    <xf numFmtId="0" fontId="30" fillId="0" borderId="5" xfId="0" applyFont="1" applyBorder="1" applyAlignment="1">
      <alignment horizontal="center" vertical="center"/>
    </xf>
    <xf numFmtId="0" fontId="56" fillId="0" borderId="0" xfId="0" applyFont="1" applyAlignment="1">
      <alignment horizontal="center" vertical="center"/>
    </xf>
    <xf numFmtId="0" fontId="56" fillId="0" borderId="0" xfId="0" applyFont="1">
      <alignment vertical="center"/>
    </xf>
    <xf numFmtId="14" fontId="15" fillId="0" borderId="0" xfId="0" applyNumberFormat="1" applyFont="1">
      <alignment vertical="center"/>
    </xf>
    <xf numFmtId="0" fontId="57" fillId="0" borderId="0" xfId="0" applyFont="1">
      <alignment vertical="center"/>
    </xf>
    <xf numFmtId="0" fontId="55" fillId="0" borderId="30" xfId="0" applyFont="1" applyBorder="1" applyAlignment="1">
      <alignment horizontal="center" vertical="center"/>
    </xf>
    <xf numFmtId="0" fontId="30" fillId="0" borderId="1" xfId="0" applyFont="1" applyBorder="1" applyAlignment="1">
      <alignment horizontal="center" vertical="center"/>
    </xf>
    <xf numFmtId="0" fontId="15" fillId="0" borderId="1" xfId="0" applyFont="1" applyBorder="1" applyAlignment="1">
      <alignment horizontal="center" vertical="center"/>
    </xf>
    <xf numFmtId="0" fontId="30" fillId="0" borderId="8" xfId="0" applyFont="1" applyBorder="1" applyAlignment="1">
      <alignment horizontal="center" vertical="center"/>
    </xf>
    <xf numFmtId="0" fontId="56" fillId="0" borderId="1" xfId="0" applyFont="1" applyBorder="1" applyAlignment="1">
      <alignment horizontal="center" vertical="center"/>
    </xf>
    <xf numFmtId="0" fontId="56" fillId="0" borderId="1" xfId="0" applyFont="1" applyBorder="1">
      <alignment vertical="center"/>
    </xf>
    <xf numFmtId="0" fontId="15" fillId="0" borderId="1" xfId="0" applyFont="1" applyBorder="1">
      <alignment vertical="center"/>
    </xf>
    <xf numFmtId="0" fontId="15" fillId="0" borderId="1" xfId="0" applyFont="1" applyBorder="1" applyAlignment="1">
      <alignment horizontal="left" vertical="center"/>
    </xf>
    <xf numFmtId="14" fontId="15" fillId="0" borderId="1" xfId="0" applyNumberFormat="1" applyFont="1"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wrapText="1"/>
    </xf>
    <xf numFmtId="0" fontId="58" fillId="0" borderId="10" xfId="0" applyFont="1" applyBorder="1" applyAlignment="1">
      <alignment horizontal="center" vertical="center"/>
    </xf>
    <xf numFmtId="0" fontId="0" fillId="6" borderId="9" xfId="0" applyFill="1" applyBorder="1" applyAlignment="1">
      <alignment horizontal="center" vertical="center" wrapText="1"/>
    </xf>
    <xf numFmtId="0" fontId="0" fillId="6" borderId="9" xfId="0" applyFill="1" applyBorder="1" applyAlignment="1">
      <alignment vertical="center" wrapText="1"/>
    </xf>
    <xf numFmtId="0" fontId="0" fillId="0" borderId="10" xfId="0" applyBorder="1">
      <alignment vertical="center"/>
    </xf>
    <xf numFmtId="0" fontId="0" fillId="0" borderId="11" xfId="0" applyBorder="1">
      <alignment vertical="center"/>
    </xf>
    <xf numFmtId="0" fontId="52" fillId="2" borderId="28" xfId="0" applyFont="1" applyFill="1" applyBorder="1" applyAlignment="1" applyProtection="1">
      <alignment horizontal="center" vertical="center"/>
      <protection locked="0"/>
    </xf>
    <xf numFmtId="176" fontId="52" fillId="2" borderId="28" xfId="0" applyNumberFormat="1" applyFont="1" applyFill="1" applyBorder="1" applyAlignment="1" applyProtection="1">
      <alignment horizontal="center" vertical="center"/>
      <protection locked="0"/>
    </xf>
    <xf numFmtId="0" fontId="33" fillId="0" borderId="13" xfId="0" applyFont="1" applyBorder="1">
      <alignment vertical="center"/>
    </xf>
    <xf numFmtId="0" fontId="18" fillId="0" borderId="13" xfId="6" applyFont="1" applyBorder="1">
      <alignment vertical="center"/>
    </xf>
    <xf numFmtId="0" fontId="18" fillId="0" borderId="14" xfId="6" applyFont="1" applyBorder="1">
      <alignment vertical="center"/>
    </xf>
    <xf numFmtId="0" fontId="18" fillId="0" borderId="15" xfId="6" applyFont="1" applyBorder="1">
      <alignment vertical="center"/>
    </xf>
    <xf numFmtId="0" fontId="18" fillId="0" borderId="13" xfId="6" applyFont="1" applyBorder="1" applyAlignment="1">
      <alignment vertical="center" wrapText="1"/>
    </xf>
    <xf numFmtId="0" fontId="6" fillId="0" borderId="17" xfId="6" applyFont="1" applyBorder="1" applyAlignment="1">
      <alignment horizontal="center" vertical="center" wrapText="1"/>
    </xf>
    <xf numFmtId="0" fontId="6" fillId="0" borderId="18" xfId="6" applyFont="1" applyBorder="1" applyAlignment="1">
      <alignment horizontal="center" vertical="center" wrapText="1"/>
    </xf>
    <xf numFmtId="0" fontId="18" fillId="0" borderId="14" xfId="6" applyFont="1" applyBorder="1" applyAlignment="1">
      <alignment vertical="center" wrapText="1"/>
    </xf>
    <xf numFmtId="0" fontId="18" fillId="0" borderId="15" xfId="6" applyFont="1" applyBorder="1" applyAlignment="1">
      <alignment vertical="center" wrapText="1"/>
    </xf>
    <xf numFmtId="0" fontId="6" fillId="0" borderId="19" xfId="6" applyFont="1" applyBorder="1" applyAlignment="1">
      <alignment horizontal="center" vertical="center" wrapText="1"/>
    </xf>
    <xf numFmtId="0" fontId="30" fillId="0" borderId="16" xfId="6" applyFont="1" applyBorder="1">
      <alignment vertical="center"/>
    </xf>
    <xf numFmtId="0" fontId="6" fillId="0" borderId="25" xfId="6" applyFont="1" applyBorder="1">
      <alignment vertical="center"/>
    </xf>
    <xf numFmtId="0" fontId="6" fillId="0" borderId="34" xfId="6" applyFont="1" applyBorder="1">
      <alignment vertical="center"/>
    </xf>
    <xf numFmtId="0" fontId="6" fillId="0" borderId="19" xfId="6" applyFont="1" applyBorder="1" applyAlignment="1">
      <alignment horizontal="center" vertical="center"/>
    </xf>
    <xf numFmtId="0" fontId="6" fillId="0" borderId="20" xfId="6" applyFont="1" applyBorder="1" applyAlignment="1">
      <alignment horizontal="center" vertical="center"/>
    </xf>
    <xf numFmtId="0" fontId="64" fillId="0" borderId="0" xfId="6" applyFont="1">
      <alignment vertical="center"/>
    </xf>
    <xf numFmtId="0" fontId="1" fillId="0" borderId="0" xfId="11">
      <alignment vertical="center"/>
    </xf>
    <xf numFmtId="0" fontId="65" fillId="0" borderId="0" xfId="11" applyFont="1">
      <alignment vertical="center"/>
    </xf>
    <xf numFmtId="0" fontId="6" fillId="0" borderId="9" xfId="4" applyFont="1" applyBorder="1" applyAlignment="1" applyProtection="1">
      <alignment horizontal="left" vertical="center"/>
      <protection locked="0"/>
    </xf>
    <xf numFmtId="0" fontId="6" fillId="2" borderId="20" xfId="6" applyFont="1" applyFill="1" applyBorder="1" applyAlignment="1">
      <alignment horizontal="center" vertical="center" wrapText="1"/>
    </xf>
    <xf numFmtId="0" fontId="68" fillId="0" borderId="0" xfId="0" applyFont="1">
      <alignment vertical="center"/>
    </xf>
    <xf numFmtId="49" fontId="6" fillId="0" borderId="18" xfId="6" applyNumberFormat="1" applyFont="1" applyBorder="1" applyAlignment="1">
      <alignment horizontal="center" vertical="center" wrapText="1"/>
    </xf>
    <xf numFmtId="0" fontId="6" fillId="2" borderId="17" xfId="6" applyFont="1" applyFill="1" applyBorder="1" applyAlignment="1">
      <alignment horizontal="center" vertical="center" wrapText="1"/>
    </xf>
    <xf numFmtId="0" fontId="6" fillId="2" borderId="18" xfId="6" applyFont="1" applyFill="1" applyBorder="1" applyAlignment="1">
      <alignment horizontal="center" vertical="center" wrapText="1"/>
    </xf>
    <xf numFmtId="0" fontId="6" fillId="2" borderId="19" xfId="6" applyFont="1" applyFill="1" applyBorder="1" applyAlignment="1">
      <alignment horizontal="center" vertical="center" wrapText="1"/>
    </xf>
    <xf numFmtId="181" fontId="6" fillId="0" borderId="20" xfId="6" applyNumberFormat="1" applyFont="1" applyBorder="1" applyAlignment="1">
      <alignment horizontal="center" vertical="center"/>
    </xf>
    <xf numFmtId="181" fontId="6" fillId="0" borderId="18" xfId="6" applyNumberFormat="1" applyFont="1" applyBorder="1" applyAlignment="1">
      <alignment horizontal="center" vertical="center"/>
    </xf>
    <xf numFmtId="0" fontId="21" fillId="0" borderId="0" xfId="0" quotePrefix="1" applyFont="1">
      <alignment vertical="center"/>
    </xf>
    <xf numFmtId="0" fontId="24" fillId="0" borderId="0" xfId="0" applyFont="1">
      <alignment vertical="center"/>
    </xf>
    <xf numFmtId="0" fontId="48" fillId="0" borderId="0" xfId="0" applyFont="1">
      <alignment vertical="center"/>
    </xf>
    <xf numFmtId="0" fontId="7" fillId="0" borderId="0" xfId="0" applyFont="1">
      <alignment vertical="center"/>
    </xf>
    <xf numFmtId="0" fontId="43" fillId="0" borderId="0" xfId="5" applyFont="1" applyAlignment="1">
      <alignment vertical="center"/>
    </xf>
    <xf numFmtId="0" fontId="50" fillId="0" borderId="0" xfId="1" applyFont="1" applyAlignment="1">
      <alignment vertical="center" wrapText="1"/>
    </xf>
    <xf numFmtId="0" fontId="32" fillId="0" borderId="0" xfId="0" applyFont="1" applyAlignment="1">
      <alignment horizontal="right" vertical="center"/>
    </xf>
    <xf numFmtId="0" fontId="32" fillId="0" borderId="0" xfId="0" applyFont="1" applyAlignment="1">
      <alignment horizontal="center" vertical="center"/>
    </xf>
    <xf numFmtId="0" fontId="50" fillId="0" borderId="0" xfId="1" applyFont="1" applyAlignment="1">
      <alignment horizontal="left" vertical="center"/>
    </xf>
    <xf numFmtId="0" fontId="20" fillId="0" borderId="0" xfId="0" applyFont="1">
      <alignment vertical="center"/>
    </xf>
    <xf numFmtId="0" fontId="22" fillId="0" borderId="0" xfId="1" applyFont="1" applyAlignment="1">
      <alignment horizontal="left" vertical="center"/>
    </xf>
    <xf numFmtId="0" fontId="23" fillId="0" borderId="0" xfId="0" applyFont="1">
      <alignment vertical="center"/>
    </xf>
    <xf numFmtId="0" fontId="18" fillId="0" borderId="0" xfId="0" applyFont="1">
      <alignment vertical="center"/>
    </xf>
    <xf numFmtId="0" fontId="6" fillId="0" borderId="0" xfId="0" applyFont="1">
      <alignment vertical="center"/>
    </xf>
    <xf numFmtId="0" fontId="31" fillId="0" borderId="0" xfId="10" applyBorder="1" applyProtection="1">
      <alignment vertical="center"/>
    </xf>
    <xf numFmtId="0" fontId="35" fillId="0" borderId="0" xfId="0" applyFont="1" applyAlignment="1">
      <alignment vertical="top" wrapText="1"/>
    </xf>
    <xf numFmtId="0" fontId="22" fillId="0" borderId="0" xfId="0" applyFont="1" applyAlignment="1">
      <alignment vertical="center" wrapText="1"/>
    </xf>
    <xf numFmtId="0" fontId="50" fillId="0" borderId="0" xfId="0" applyFont="1">
      <alignment vertical="center"/>
    </xf>
    <xf numFmtId="0" fontId="22" fillId="0" borderId="0" xfId="0" applyFont="1" applyAlignment="1">
      <alignment horizontal="right" vertical="center"/>
    </xf>
    <xf numFmtId="0" fontId="45" fillId="0" borderId="0" xfId="0" applyFont="1">
      <alignment vertical="center"/>
    </xf>
    <xf numFmtId="0" fontId="59" fillId="0" borderId="0" xfId="0" applyFont="1" applyAlignment="1">
      <alignment horizontal="center"/>
    </xf>
    <xf numFmtId="0" fontId="6" fillId="0" borderId="0" xfId="0" applyFont="1" applyAlignment="1"/>
    <xf numFmtId="0" fontId="16" fillId="0" borderId="0" xfId="1" applyFont="1" applyAlignment="1">
      <alignment vertical="center"/>
    </xf>
    <xf numFmtId="0" fontId="60" fillId="0" borderId="0" xfId="0" applyFont="1" applyAlignment="1">
      <alignment horizontal="center" vertical="center" wrapText="1"/>
    </xf>
    <xf numFmtId="0" fontId="61" fillId="0" borderId="0" xfId="0" applyFont="1" applyAlignment="1">
      <alignment horizontal="center" vertical="center"/>
    </xf>
    <xf numFmtId="0" fontId="59" fillId="0" borderId="0" xfId="0" applyFont="1">
      <alignment vertical="center"/>
    </xf>
    <xf numFmtId="0" fontId="22" fillId="0" borderId="0" xfId="2" applyFont="1" applyAlignment="1">
      <alignment vertical="center" wrapText="1"/>
    </xf>
    <xf numFmtId="0" fontId="22" fillId="0" borderId="26" xfId="0" applyFont="1" applyBorder="1" applyAlignment="1">
      <alignment vertical="center" wrapText="1"/>
    </xf>
    <xf numFmtId="0" fontId="35" fillId="0" borderId="26" xfId="0" applyFont="1" applyBorder="1" applyAlignment="1">
      <alignment vertical="top" wrapText="1"/>
    </xf>
    <xf numFmtId="0" fontId="13" fillId="0" borderId="0" xfId="0" applyFont="1">
      <alignment vertical="center"/>
    </xf>
    <xf numFmtId="0" fontId="22" fillId="0" borderId="0" xfId="0" applyFont="1" applyAlignment="1">
      <alignment vertical="top" wrapText="1"/>
    </xf>
    <xf numFmtId="0" fontId="35" fillId="0" borderId="0" xfId="0" applyFont="1" applyAlignment="1">
      <alignment vertical="top"/>
    </xf>
    <xf numFmtId="0" fontId="50" fillId="0" borderId="0" xfId="2" applyFont="1"/>
    <xf numFmtId="0" fontId="13" fillId="0" borderId="0" xfId="2" applyFont="1"/>
    <xf numFmtId="0" fontId="17" fillId="0" borderId="0" xfId="1" applyFont="1" applyAlignment="1">
      <alignment horizontal="left" vertical="center"/>
    </xf>
    <xf numFmtId="0" fontId="6" fillId="0" borderId="0" xfId="2" applyFont="1" applyAlignment="1">
      <alignment vertical="center"/>
    </xf>
    <xf numFmtId="0" fontId="19" fillId="0" borderId="0" xfId="0" applyFont="1">
      <alignment vertical="center"/>
    </xf>
    <xf numFmtId="0" fontId="7" fillId="0" borderId="0" xfId="0" applyFont="1" applyAlignment="1">
      <alignment horizontal="center" vertical="center"/>
    </xf>
    <xf numFmtId="0" fontId="6" fillId="0" borderId="0" xfId="2" applyFont="1" applyAlignment="1">
      <alignment horizontal="right" vertical="center" wrapText="1"/>
    </xf>
    <xf numFmtId="0" fontId="51" fillId="0" borderId="0" xfId="0" applyFont="1" applyAlignment="1"/>
    <xf numFmtId="0" fontId="18" fillId="0" borderId="0" xfId="2" applyFont="1" applyAlignment="1">
      <alignment vertical="center"/>
    </xf>
    <xf numFmtId="0" fontId="62" fillId="0" borderId="0" xfId="0" applyFont="1">
      <alignment vertical="center"/>
    </xf>
    <xf numFmtId="0" fontId="7" fillId="0" borderId="0" xfId="0" applyFont="1" applyAlignment="1">
      <alignment vertical="center" shrinkToFit="1"/>
    </xf>
    <xf numFmtId="0" fontId="23" fillId="0" borderId="0" xfId="0" applyFont="1" applyAlignment="1">
      <alignment horizontal="right" vertical="center"/>
    </xf>
    <xf numFmtId="0" fontId="63" fillId="0" borderId="0" xfId="0" applyFont="1">
      <alignment vertical="center"/>
    </xf>
    <xf numFmtId="0" fontId="7" fillId="0" borderId="0" xfId="0" applyFont="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horizontal="center" vertical="center"/>
    </xf>
    <xf numFmtId="0" fontId="23" fillId="0" borderId="0" xfId="1" applyFont="1" applyAlignment="1">
      <alignment horizontal="right" vertical="center"/>
    </xf>
    <xf numFmtId="0" fontId="23" fillId="0" borderId="0" xfId="1" applyFont="1" applyAlignment="1">
      <alignment vertical="center"/>
    </xf>
    <xf numFmtId="0" fontId="38" fillId="0" borderId="0" xfId="2" applyFont="1" applyAlignment="1">
      <alignment vertical="center"/>
    </xf>
    <xf numFmtId="0" fontId="23" fillId="0" borderId="0" xfId="2" applyFont="1" applyAlignment="1">
      <alignment horizontal="right" vertical="center"/>
    </xf>
    <xf numFmtId="0" fontId="52" fillId="0" borderId="0" xfId="0" applyFont="1" applyAlignment="1">
      <alignment horizontal="right" vertical="center"/>
    </xf>
    <xf numFmtId="0" fontId="6" fillId="0" borderId="1" xfId="2" applyFont="1" applyBorder="1" applyAlignment="1">
      <alignment horizontal="center" vertical="center" wrapText="1"/>
    </xf>
    <xf numFmtId="0" fontId="6" fillId="0" borderId="1" xfId="2" applyFont="1" applyBorder="1" applyAlignment="1">
      <alignment horizontal="center" vertical="center"/>
    </xf>
    <xf numFmtId="0" fontId="7" fillId="0" borderId="1" xfId="0" applyFont="1" applyBorder="1">
      <alignment vertical="center"/>
    </xf>
    <xf numFmtId="0" fontId="27" fillId="0" borderId="0" xfId="2" applyFont="1" applyAlignment="1">
      <alignment vertical="center"/>
    </xf>
    <xf numFmtId="0" fontId="49" fillId="0" borderId="28" xfId="1"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176" fontId="23" fillId="0" borderId="28" xfId="0" applyNumberFormat="1" applyFont="1" applyBorder="1" applyAlignment="1" applyProtection="1">
      <alignment horizontal="center" vertical="center"/>
      <protection locked="0"/>
    </xf>
    <xf numFmtId="0" fontId="6" fillId="2" borderId="9" xfId="6" applyFont="1" applyFill="1" applyBorder="1" applyAlignment="1" applyProtection="1">
      <alignment horizontal="center" vertical="center" wrapText="1" shrinkToFit="1"/>
      <protection locked="0"/>
    </xf>
    <xf numFmtId="0" fontId="24" fillId="0" borderId="0" xfId="5" applyFont="1" applyAlignment="1">
      <alignment vertical="center"/>
    </xf>
    <xf numFmtId="0" fontId="25" fillId="0" borderId="0" xfId="5" applyFont="1" applyAlignment="1">
      <alignment vertical="center"/>
    </xf>
    <xf numFmtId="0" fontId="25" fillId="0" borderId="0" xfId="5" applyFont="1" applyAlignment="1">
      <alignment horizontal="center" vertical="center"/>
    </xf>
    <xf numFmtId="0" fontId="25" fillId="0" borderId="0" xfId="5" applyFont="1" applyAlignment="1">
      <alignment horizontal="left" vertical="center"/>
    </xf>
    <xf numFmtId="0" fontId="23" fillId="0" borderId="0" xfId="5" applyFont="1" applyAlignment="1">
      <alignment vertical="center"/>
    </xf>
    <xf numFmtId="0" fontId="23" fillId="0" borderId="0" xfId="5" applyFont="1" applyAlignment="1">
      <alignment horizontal="center" vertical="center"/>
    </xf>
    <xf numFmtId="0" fontId="23" fillId="0" borderId="0" xfId="5" applyFont="1" applyAlignment="1">
      <alignment horizontal="left" vertical="center"/>
    </xf>
    <xf numFmtId="0" fontId="41" fillId="0" borderId="0" xfId="5" applyFont="1" applyAlignment="1">
      <alignment vertical="center"/>
    </xf>
    <xf numFmtId="0" fontId="30" fillId="0" borderId="0" xfId="5" applyFont="1" applyAlignment="1">
      <alignment vertical="center"/>
    </xf>
    <xf numFmtId="0" fontId="22" fillId="0" borderId="0" xfId="5" applyFont="1"/>
    <xf numFmtId="0" fontId="22" fillId="0" borderId="0" xfId="5" applyFont="1" applyAlignment="1">
      <alignment vertical="center"/>
    </xf>
    <xf numFmtId="0" fontId="15" fillId="0" borderId="0" xfId="5" applyFont="1" applyAlignment="1">
      <alignment horizontal="right" vertical="center"/>
    </xf>
    <xf numFmtId="0" fontId="6" fillId="0" borderId="0" xfId="5" applyFont="1" applyAlignment="1">
      <alignment vertical="center"/>
    </xf>
    <xf numFmtId="0" fontId="23" fillId="3" borderId="0" xfId="5" applyFont="1" applyFill="1" applyAlignment="1">
      <alignment vertical="center"/>
    </xf>
    <xf numFmtId="0" fontId="23" fillId="3" borderId="0" xfId="5" applyFont="1" applyFill="1" applyAlignment="1">
      <alignment horizontal="left" vertical="center"/>
    </xf>
    <xf numFmtId="0" fontId="6" fillId="3" borderId="9" xfId="5" applyFont="1" applyFill="1" applyBorder="1" applyAlignment="1">
      <alignment horizontal="center" vertical="center"/>
    </xf>
    <xf numFmtId="0" fontId="29" fillId="3" borderId="2" xfId="0" applyFont="1" applyFill="1" applyBorder="1" applyAlignment="1">
      <alignment horizontal="center" vertical="center" wrapText="1" readingOrder="1"/>
    </xf>
    <xf numFmtId="0" fontId="29" fillId="3" borderId="3" xfId="0" applyFont="1" applyFill="1" applyBorder="1" applyAlignment="1">
      <alignment vertical="center" readingOrder="1"/>
    </xf>
    <xf numFmtId="0" fontId="29" fillId="3" borderId="3" xfId="0" applyFont="1" applyFill="1" applyBorder="1" applyAlignment="1">
      <alignment vertical="center" wrapText="1" readingOrder="1"/>
    </xf>
    <xf numFmtId="0" fontId="39" fillId="0" borderId="0" xfId="5" applyFont="1" applyAlignment="1">
      <alignment horizontal="center" vertical="center"/>
    </xf>
    <xf numFmtId="38" fontId="30" fillId="0" borderId="0" xfId="9" applyFont="1" applyFill="1" applyBorder="1" applyAlignment="1" applyProtection="1">
      <alignment horizontal="center" vertical="center"/>
    </xf>
    <xf numFmtId="38" fontId="6" fillId="0" borderId="0" xfId="9" applyFont="1" applyFill="1" applyBorder="1" applyAlignment="1" applyProtection="1">
      <alignment horizontal="center" vertical="center"/>
    </xf>
    <xf numFmtId="0" fontId="15" fillId="0" borderId="0" xfId="8" applyFont="1">
      <alignment vertical="center"/>
    </xf>
    <xf numFmtId="0" fontId="30" fillId="0" borderId="28" xfId="12" applyNumberFormat="1" applyFont="1" applyFill="1" applyBorder="1" applyAlignment="1" applyProtection="1">
      <alignment horizontal="center" vertical="center"/>
      <protection locked="0"/>
    </xf>
    <xf numFmtId="0" fontId="24" fillId="0" borderId="0" xfId="4" applyFont="1" applyAlignment="1">
      <alignment horizontal="left" vertical="center"/>
    </xf>
    <xf numFmtId="0" fontId="28" fillId="0" borderId="0" xfId="4" applyFont="1">
      <alignment vertical="center"/>
    </xf>
    <xf numFmtId="0" fontId="24" fillId="0" borderId="0" xfId="4" applyFont="1">
      <alignment vertical="center"/>
    </xf>
    <xf numFmtId="49" fontId="26" fillId="0" borderId="0" xfId="4" applyNumberFormat="1" applyFont="1" applyAlignment="1">
      <alignment horizontal="center" vertical="center"/>
    </xf>
    <xf numFmtId="0" fontId="26" fillId="0" borderId="0" xfId="4" applyFont="1" applyAlignment="1">
      <alignment horizontal="center" vertical="center"/>
    </xf>
    <xf numFmtId="0" fontId="22" fillId="0" borderId="0" xfId="4" applyFont="1" applyAlignment="1">
      <alignment horizontal="right" vertical="center"/>
    </xf>
    <xf numFmtId="0" fontId="22" fillId="0" borderId="0" xfId="4" applyFont="1">
      <alignment vertical="center"/>
    </xf>
    <xf numFmtId="0" fontId="6" fillId="0" borderId="0" xfId="4" applyFont="1">
      <alignment vertical="center"/>
    </xf>
    <xf numFmtId="0" fontId="15" fillId="0" borderId="0" xfId="4" applyFont="1">
      <alignment vertical="center"/>
    </xf>
    <xf numFmtId="0" fontId="40" fillId="0" borderId="0" xfId="4" applyFont="1">
      <alignment vertical="center"/>
    </xf>
    <xf numFmtId="0" fontId="22" fillId="0" borderId="0" xfId="4" applyFont="1" applyAlignment="1">
      <alignment horizontal="center" vertical="center"/>
    </xf>
    <xf numFmtId="0" fontId="25" fillId="0" borderId="0" xfId="4" applyFont="1" applyAlignment="1">
      <alignment horizontal="left" vertical="center"/>
    </xf>
    <xf numFmtId="0" fontId="40" fillId="0" borderId="0" xfId="4" applyFont="1" applyAlignment="1">
      <alignment horizontal="right" vertical="center"/>
    </xf>
    <xf numFmtId="0" fontId="46" fillId="0" borderId="0" xfId="2" applyFont="1" applyAlignment="1">
      <alignment vertical="center"/>
    </xf>
    <xf numFmtId="0" fontId="6" fillId="0" borderId="9" xfId="4" applyFont="1" applyBorder="1" applyAlignment="1">
      <alignment horizontal="center" vertical="center"/>
    </xf>
    <xf numFmtId="0" fontId="6" fillId="0" borderId="9" xfId="4" applyFont="1" applyBorder="1" applyAlignment="1">
      <alignment horizontal="center" vertical="center" wrapText="1"/>
    </xf>
    <xf numFmtId="0" fontId="22" fillId="0" borderId="0" xfId="4" applyFont="1" applyAlignment="1">
      <alignment horizontal="left" vertical="center"/>
    </xf>
    <xf numFmtId="49" fontId="22" fillId="0" borderId="0" xfId="4" applyNumberFormat="1" applyFont="1" applyAlignment="1">
      <alignment horizontal="center" vertical="center"/>
    </xf>
    <xf numFmtId="0" fontId="6" fillId="0" borderId="10" xfId="5" applyFont="1" applyBorder="1" applyAlignment="1">
      <alignment horizontal="center" vertical="center"/>
    </xf>
    <xf numFmtId="0" fontId="15" fillId="2" borderId="40" xfId="5" applyFont="1" applyFill="1" applyBorder="1" applyAlignment="1" applyProtection="1">
      <alignment horizontal="center" vertical="center"/>
      <protection locked="0"/>
    </xf>
    <xf numFmtId="0" fontId="15" fillId="2" borderId="41" xfId="5" applyFont="1" applyFill="1" applyBorder="1" applyAlignment="1" applyProtection="1">
      <alignment horizontal="center" vertical="center"/>
      <protection locked="0"/>
    </xf>
    <xf numFmtId="0" fontId="15" fillId="2" borderId="42" xfId="5" applyFont="1" applyFill="1" applyBorder="1" applyAlignment="1" applyProtection="1">
      <alignment horizontal="center" vertical="center"/>
      <protection locked="0"/>
    </xf>
    <xf numFmtId="0" fontId="30" fillId="5" borderId="43" xfId="12" applyNumberFormat="1" applyFont="1" applyFill="1" applyBorder="1" applyAlignment="1" applyProtection="1">
      <alignment horizontal="center" vertical="center"/>
    </xf>
    <xf numFmtId="49" fontId="6" fillId="0" borderId="44" xfId="4" applyNumberFormat="1" applyFont="1" applyBorder="1" applyAlignment="1" applyProtection="1">
      <alignment horizontal="center" vertical="center"/>
      <protection locked="0"/>
    </xf>
    <xf numFmtId="0" fontId="6" fillId="0" borderId="45" xfId="4" applyFont="1" applyBorder="1" applyAlignment="1" applyProtection="1">
      <alignment horizontal="left" vertical="center"/>
      <protection locked="0"/>
    </xf>
    <xf numFmtId="49" fontId="6" fillId="0" borderId="45" xfId="4" applyNumberFormat="1" applyFont="1" applyBorder="1" applyAlignment="1" applyProtection="1">
      <alignment horizontal="center" vertical="center"/>
      <protection locked="0"/>
    </xf>
    <xf numFmtId="49" fontId="6" fillId="0" borderId="46" xfId="4" applyNumberFormat="1" applyFont="1" applyBorder="1" applyAlignment="1" applyProtection="1">
      <alignment horizontal="center" vertical="center"/>
      <protection locked="0"/>
    </xf>
    <xf numFmtId="49" fontId="6" fillId="0" borderId="48" xfId="4" applyNumberFormat="1" applyFont="1" applyBorder="1" applyAlignment="1" applyProtection="1">
      <alignment horizontal="center" vertical="center"/>
      <protection locked="0"/>
    </xf>
    <xf numFmtId="0" fontId="6" fillId="0" borderId="35" xfId="4" applyFont="1" applyBorder="1" applyAlignment="1" applyProtection="1">
      <alignment horizontal="left" vertical="center"/>
      <protection locked="0"/>
    </xf>
    <xf numFmtId="49" fontId="6" fillId="0" borderId="35" xfId="4" applyNumberFormat="1" applyFont="1" applyBorder="1" applyAlignment="1" applyProtection="1">
      <alignment horizontal="center" vertical="center"/>
      <protection locked="0"/>
    </xf>
    <xf numFmtId="0" fontId="38" fillId="0" borderId="0" xfId="0" applyFont="1" applyAlignment="1">
      <alignment vertical="center" wrapText="1"/>
    </xf>
    <xf numFmtId="0" fontId="6" fillId="0" borderId="9" xfId="4" applyFont="1" applyBorder="1" applyAlignment="1" applyProtection="1">
      <alignment horizontal="center" vertical="center"/>
      <protection locked="0"/>
    </xf>
    <xf numFmtId="49" fontId="27" fillId="0" borderId="47" xfId="4" applyNumberFormat="1" applyFont="1" applyBorder="1" applyProtection="1">
      <alignment vertical="center"/>
      <protection locked="0"/>
    </xf>
    <xf numFmtId="0" fontId="6" fillId="0" borderId="35" xfId="4" applyFont="1" applyBorder="1" applyAlignment="1" applyProtection="1">
      <alignment horizontal="center" vertical="center"/>
      <protection locked="0"/>
    </xf>
    <xf numFmtId="49" fontId="27" fillId="0" borderId="36" xfId="4" applyNumberFormat="1" applyFont="1" applyBorder="1" applyProtection="1">
      <alignment vertical="center"/>
      <protection locked="0"/>
    </xf>
    <xf numFmtId="0" fontId="69" fillId="0" borderId="0" xfId="0" applyFont="1" applyAlignment="1">
      <alignment vertical="top"/>
    </xf>
    <xf numFmtId="182" fontId="30" fillId="0" borderId="28" xfId="12" applyNumberFormat="1" applyFont="1" applyFill="1" applyBorder="1" applyAlignment="1" applyProtection="1">
      <alignment horizontal="center" vertical="center"/>
      <protection locked="0"/>
    </xf>
    <xf numFmtId="0" fontId="6" fillId="0" borderId="35" xfId="4" applyFont="1" applyBorder="1" applyAlignment="1">
      <alignment horizontal="center" vertical="center"/>
    </xf>
    <xf numFmtId="49" fontId="6" fillId="0" borderId="35" xfId="4" applyNumberFormat="1" applyFont="1" applyBorder="1" applyAlignment="1">
      <alignment horizontal="center" vertical="center" wrapText="1"/>
    </xf>
    <xf numFmtId="0" fontId="6" fillId="0" borderId="35" xfId="4" applyFont="1" applyBorder="1" applyAlignment="1">
      <alignment horizontal="center" vertical="center" wrapText="1"/>
    </xf>
    <xf numFmtId="49" fontId="35" fillId="0" borderId="35" xfId="4" applyNumberFormat="1" applyFont="1" applyBorder="1" applyAlignment="1">
      <alignment horizontal="center" vertical="center" wrapText="1"/>
    </xf>
    <xf numFmtId="0" fontId="6" fillId="0" borderId="35" xfId="4" applyFont="1" applyBorder="1" applyAlignment="1">
      <alignment vertical="center" wrapText="1"/>
    </xf>
    <xf numFmtId="55" fontId="6" fillId="0" borderId="9" xfId="4" applyNumberFormat="1" applyFont="1" applyBorder="1" applyAlignment="1" applyProtection="1">
      <alignment horizontal="center" vertical="center"/>
      <protection locked="0"/>
    </xf>
    <xf numFmtId="55" fontId="6" fillId="0" borderId="35" xfId="4" applyNumberFormat="1" applyFont="1" applyBorder="1" applyAlignment="1" applyProtection="1">
      <alignment horizontal="center" vertical="center"/>
      <protection locked="0"/>
    </xf>
    <xf numFmtId="183" fontId="6" fillId="0" borderId="45" xfId="4" applyNumberFormat="1" applyFont="1" applyBorder="1" applyAlignment="1" applyProtection="1">
      <alignment horizontal="center" vertical="center"/>
      <protection locked="0"/>
    </xf>
    <xf numFmtId="183" fontId="6" fillId="0" borderId="9" xfId="4" applyNumberFormat="1" applyFont="1" applyBorder="1" applyAlignment="1" applyProtection="1">
      <alignment horizontal="center" vertical="center"/>
      <protection locked="0"/>
    </xf>
    <xf numFmtId="183" fontId="6" fillId="0" borderId="35" xfId="4" applyNumberFormat="1" applyFont="1" applyBorder="1" applyAlignment="1" applyProtection="1">
      <alignment horizontal="center" vertical="center"/>
      <protection locked="0"/>
    </xf>
    <xf numFmtId="0" fontId="6" fillId="0" borderId="10" xfId="4" applyFont="1" applyBorder="1" applyProtection="1">
      <alignment vertical="center"/>
      <protection locked="0"/>
    </xf>
    <xf numFmtId="0" fontId="6" fillId="0" borderId="29" xfId="4" applyFont="1" applyBorder="1" applyAlignment="1" applyProtection="1">
      <alignment horizontal="center" vertical="center"/>
      <protection locked="0"/>
    </xf>
    <xf numFmtId="0" fontId="22" fillId="0" borderId="0" xfId="4" applyFont="1" applyProtection="1">
      <alignment vertical="center"/>
      <protection locked="0"/>
    </xf>
    <xf numFmtId="0" fontId="6" fillId="0" borderId="9" xfId="4" applyFont="1" applyBorder="1" applyAlignment="1" applyProtection="1">
      <alignment horizontal="right" vertical="center"/>
      <protection locked="0"/>
    </xf>
    <xf numFmtId="0" fontId="6" fillId="0" borderId="2" xfId="4" applyFont="1" applyBorder="1" applyAlignment="1" applyProtection="1">
      <alignment horizontal="center" vertical="center"/>
      <protection locked="0"/>
    </xf>
    <xf numFmtId="0" fontId="34" fillId="0" borderId="37" xfId="0" applyFont="1" applyBorder="1" applyAlignment="1" applyProtection="1">
      <alignment horizontal="center" vertical="center" wrapText="1"/>
      <protection locked="0"/>
    </xf>
    <xf numFmtId="178" fontId="36" fillId="0" borderId="38" xfId="0" applyNumberFormat="1" applyFont="1" applyBorder="1" applyAlignment="1" applyProtection="1">
      <alignment horizontal="center" vertical="center" wrapText="1"/>
      <protection locked="0"/>
    </xf>
    <xf numFmtId="178" fontId="36" fillId="0" borderId="38" xfId="0" applyNumberFormat="1" applyFont="1" applyBorder="1" applyAlignment="1" applyProtection="1">
      <alignment horizontal="center" vertical="top" wrapText="1"/>
      <protection locked="0"/>
    </xf>
    <xf numFmtId="0" fontId="34" fillId="0" borderId="38" xfId="0" applyFont="1" applyBorder="1" applyAlignment="1" applyProtection="1">
      <alignment horizontal="center" vertical="center" wrapText="1"/>
      <protection locked="0"/>
    </xf>
    <xf numFmtId="178" fontId="36" fillId="0" borderId="39" xfId="6" applyNumberFormat="1"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6" fillId="0" borderId="19" xfId="0" applyFont="1" applyBorder="1" applyAlignment="1" applyProtection="1">
      <alignment horizontal="center" vertical="center" wrapText="1"/>
      <protection locked="0"/>
    </xf>
    <xf numFmtId="38" fontId="36" fillId="0" borderId="17" xfId="0" applyNumberFormat="1" applyFont="1" applyBorder="1" applyAlignment="1" applyProtection="1">
      <alignment horizontal="center" vertical="center" wrapText="1"/>
      <protection locked="0"/>
    </xf>
    <xf numFmtId="38" fontId="36" fillId="0" borderId="18" xfId="0" applyNumberFormat="1" applyFont="1" applyBorder="1" applyAlignment="1" applyProtection="1">
      <alignment horizontal="center" vertical="center" wrapText="1"/>
      <protection locked="0"/>
    </xf>
    <xf numFmtId="38" fontId="36" fillId="0" borderId="27" xfId="0" applyNumberFormat="1" applyFont="1" applyBorder="1" applyAlignment="1" applyProtection="1">
      <alignment horizontal="center" vertical="center" wrapText="1"/>
      <protection locked="0"/>
    </xf>
    <xf numFmtId="12" fontId="36" fillId="0" borderId="19" xfId="6" applyNumberFormat="1" applyFont="1" applyBorder="1" applyAlignment="1" applyProtection="1">
      <alignment horizontal="center" vertical="center" wrapText="1"/>
      <protection locked="0"/>
    </xf>
    <xf numFmtId="182" fontId="36" fillId="0" borderId="18" xfId="0" applyNumberFormat="1" applyFont="1" applyBorder="1" applyAlignment="1" applyProtection="1">
      <alignment horizontal="center" vertical="center" wrapText="1"/>
      <protection locked="0"/>
    </xf>
    <xf numFmtId="12" fontId="36" fillId="0" borderId="19" xfId="0" applyNumberFormat="1" applyFont="1" applyBorder="1" applyAlignment="1" applyProtection="1">
      <alignment horizontal="center" vertical="center" wrapText="1"/>
      <protection locked="0"/>
    </xf>
    <xf numFmtId="0" fontId="36" fillId="0" borderId="21" xfId="0" applyFont="1" applyBorder="1" applyAlignment="1" applyProtection="1">
      <alignment horizontal="center" vertical="center" wrapText="1"/>
      <protection locked="0"/>
    </xf>
    <xf numFmtId="0" fontId="36" fillId="0" borderId="24" xfId="0" applyFont="1" applyBorder="1" applyAlignment="1" applyProtection="1">
      <alignment horizontal="center" vertical="center" wrapText="1"/>
      <protection locked="0"/>
    </xf>
    <xf numFmtId="38" fontId="36" fillId="0" borderId="22" xfId="0" applyNumberFormat="1"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38" fontId="36" fillId="0" borderId="21" xfId="0" applyNumberFormat="1" applyFont="1" applyBorder="1" applyAlignment="1" applyProtection="1">
      <alignment horizontal="center" vertical="center" wrapText="1"/>
      <protection locked="0"/>
    </xf>
    <xf numFmtId="13" fontId="37" fillId="2" borderId="21" xfId="0" applyNumberFormat="1" applyFont="1" applyFill="1" applyBorder="1" applyAlignment="1" applyProtection="1">
      <alignment horizontal="center" vertical="center" wrapText="1"/>
      <protection locked="0"/>
    </xf>
    <xf numFmtId="179" fontId="37" fillId="2" borderId="22" xfId="0" applyNumberFormat="1" applyFont="1" applyFill="1" applyBorder="1" applyAlignment="1" applyProtection="1">
      <alignment horizontal="center" vertical="center" wrapText="1"/>
      <protection locked="0"/>
    </xf>
    <xf numFmtId="13" fontId="37" fillId="2" borderId="22" xfId="0" applyNumberFormat="1" applyFont="1" applyFill="1" applyBorder="1" applyAlignment="1" applyProtection="1">
      <alignment horizontal="center" vertical="center" wrapText="1"/>
      <protection locked="0"/>
    </xf>
    <xf numFmtId="3" fontId="37" fillId="2" borderId="22" xfId="0" applyNumberFormat="1"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49" fontId="36" fillId="2" borderId="21" xfId="0" applyNumberFormat="1" applyFont="1" applyFill="1" applyBorder="1" applyAlignment="1" applyProtection="1">
      <alignment horizontal="center" vertical="center" wrapText="1"/>
      <protection locked="0"/>
    </xf>
    <xf numFmtId="0" fontId="36" fillId="2" borderId="22" xfId="0" applyFont="1" applyFill="1" applyBorder="1" applyAlignment="1" applyProtection="1">
      <alignment vertical="center" wrapText="1"/>
      <protection locked="0"/>
    </xf>
    <xf numFmtId="177" fontId="36" fillId="2" borderId="22" xfId="0" applyNumberFormat="1" applyFont="1" applyFill="1" applyBorder="1" applyAlignment="1" applyProtection="1">
      <alignment horizontal="center" vertical="center" wrapText="1"/>
      <protection locked="0"/>
    </xf>
    <xf numFmtId="0" fontId="36" fillId="0" borderId="21" xfId="0" applyFont="1" applyBorder="1" applyAlignment="1" applyProtection="1">
      <alignment vertical="center" wrapText="1"/>
      <protection locked="0"/>
    </xf>
    <xf numFmtId="0" fontId="36" fillId="0" borderId="20" xfId="0" applyFont="1" applyBorder="1" applyAlignment="1" applyProtection="1">
      <alignment horizontal="center" vertical="center" wrapText="1"/>
      <protection locked="0"/>
    </xf>
    <xf numFmtId="0" fontId="6" fillId="0" borderId="17" xfId="6" applyFont="1" applyBorder="1" applyAlignment="1" applyProtection="1">
      <alignment horizontal="center" vertical="center" wrapText="1"/>
      <protection locked="0"/>
    </xf>
    <xf numFmtId="0" fontId="6" fillId="0" borderId="18" xfId="6" applyFont="1" applyBorder="1" applyAlignment="1" applyProtection="1">
      <alignment horizontal="center" vertical="center" wrapText="1"/>
      <protection locked="0"/>
    </xf>
    <xf numFmtId="0" fontId="6" fillId="0" borderId="19" xfId="6" applyFont="1" applyBorder="1" applyAlignment="1" applyProtection="1">
      <alignment horizontal="center" vertical="center" wrapText="1"/>
      <protection locked="0"/>
    </xf>
    <xf numFmtId="0" fontId="15" fillId="6" borderId="18" xfId="6" applyFont="1" applyFill="1" applyBorder="1" applyAlignment="1" applyProtection="1">
      <alignment horizontal="center" vertical="center" wrapText="1"/>
      <protection locked="0"/>
    </xf>
    <xf numFmtId="0" fontId="6" fillId="6" borderId="18" xfId="0" applyFont="1" applyFill="1" applyBorder="1" applyProtection="1">
      <alignment vertical="center"/>
      <protection locked="0"/>
    </xf>
    <xf numFmtId="0" fontId="6" fillId="6" borderId="18" xfId="0" applyFont="1" applyFill="1" applyBorder="1" applyAlignment="1" applyProtection="1">
      <alignment vertical="center" wrapText="1"/>
      <protection locked="0"/>
    </xf>
    <xf numFmtId="0" fontId="0" fillId="0" borderId="0" xfId="0" applyProtection="1">
      <alignment vertical="center"/>
      <protection locked="0"/>
    </xf>
    <xf numFmtId="0" fontId="0" fillId="0" borderId="0" xfId="0" applyAlignment="1" applyProtection="1">
      <alignment vertical="center" wrapText="1"/>
      <protection locked="0"/>
    </xf>
    <xf numFmtId="0" fontId="72" fillId="0" borderId="9" xfId="11" applyFont="1" applyBorder="1" applyAlignment="1">
      <alignment horizontal="center" vertical="top" wrapText="1"/>
    </xf>
    <xf numFmtId="0" fontId="73" fillId="0" borderId="9" xfId="11" applyFont="1" applyBorder="1" applyAlignment="1">
      <alignment vertical="top" wrapText="1"/>
    </xf>
    <xf numFmtId="0" fontId="73" fillId="0" borderId="9" xfId="11" applyFont="1" applyBorder="1">
      <alignment vertical="center"/>
    </xf>
    <xf numFmtId="180" fontId="73" fillId="0" borderId="9" xfId="11" applyNumberFormat="1" applyFont="1" applyBorder="1" applyAlignment="1">
      <alignment horizontal="center" vertical="center"/>
    </xf>
    <xf numFmtId="177" fontId="73" fillId="0" borderId="9" xfId="11" applyNumberFormat="1" applyFont="1" applyBorder="1" applyAlignment="1">
      <alignment horizontal="center" vertical="center"/>
    </xf>
    <xf numFmtId="55" fontId="73" fillId="0" borderId="9" xfId="11" applyNumberFormat="1" applyFont="1" applyBorder="1" applyAlignment="1">
      <alignment horizontal="center" vertical="center"/>
    </xf>
    <xf numFmtId="0" fontId="73" fillId="0" borderId="0" xfId="11" applyFont="1" applyAlignment="1">
      <alignment horizontal="center" vertical="center"/>
    </xf>
    <xf numFmtId="0" fontId="73" fillId="0" borderId="0" xfId="11" applyFont="1">
      <alignment vertical="center"/>
    </xf>
    <xf numFmtId="55" fontId="73" fillId="0" borderId="0" xfId="11" applyNumberFormat="1" applyFont="1" applyAlignment="1">
      <alignment horizontal="center" vertical="center"/>
    </xf>
    <xf numFmtId="55" fontId="6" fillId="0" borderId="32" xfId="4" applyNumberFormat="1" applyFont="1" applyBorder="1" applyAlignment="1" applyProtection="1">
      <alignment horizontal="center" vertical="center"/>
      <protection locked="0"/>
    </xf>
    <xf numFmtId="0" fontId="6" fillId="0" borderId="32" xfId="4" applyFont="1" applyBorder="1" applyAlignment="1" applyProtection="1">
      <alignment horizontal="center" vertical="center"/>
      <protection locked="0"/>
    </xf>
    <xf numFmtId="0" fontId="29" fillId="3" borderId="3" xfId="0" applyFont="1" applyFill="1" applyBorder="1" applyAlignment="1">
      <alignment horizontal="center" vertical="center" wrapText="1" readingOrder="1"/>
    </xf>
    <xf numFmtId="0" fontId="15" fillId="2" borderId="50" xfId="5" applyFont="1" applyFill="1" applyBorder="1" applyAlignment="1" applyProtection="1">
      <alignment horizontal="center" vertical="center"/>
      <protection locked="0"/>
    </xf>
    <xf numFmtId="0" fontId="50" fillId="0" borderId="0" xfId="1" applyFont="1" applyAlignment="1">
      <alignment vertical="center" wrapText="1"/>
    </xf>
    <xf numFmtId="0" fontId="50" fillId="0" borderId="31" xfId="1" applyFont="1" applyBorder="1" applyAlignment="1">
      <alignment vertical="center" wrapText="1"/>
    </xf>
    <xf numFmtId="0" fontId="6" fillId="4" borderId="9" xfId="6" applyFont="1" applyFill="1" applyBorder="1" applyAlignment="1" applyProtection="1">
      <alignment vertical="center" wrapText="1" shrinkToFit="1"/>
      <protection locked="0"/>
    </xf>
    <xf numFmtId="0" fontId="23" fillId="0" borderId="13" xfId="1" applyFont="1" applyBorder="1" applyAlignment="1" applyProtection="1">
      <alignment vertical="center" wrapText="1"/>
      <protection locked="0"/>
    </xf>
    <xf numFmtId="0" fontId="23" fillId="0" borderId="14" xfId="1" applyFont="1" applyBorder="1" applyAlignment="1" applyProtection="1">
      <alignment vertical="center" wrapText="1"/>
      <protection locked="0"/>
    </xf>
    <xf numFmtId="0" fontId="23" fillId="0" borderId="15" xfId="1" applyFont="1" applyBorder="1" applyAlignment="1" applyProtection="1">
      <alignment vertical="center" wrapText="1"/>
      <protection locked="0"/>
    </xf>
    <xf numFmtId="49" fontId="6" fillId="0" borderId="13" xfId="0" applyNumberFormat="1" applyFont="1" applyBorder="1" applyProtection="1">
      <alignment vertical="center"/>
      <protection locked="0"/>
    </xf>
    <xf numFmtId="49" fontId="6" fillId="0" borderId="15" xfId="0" applyNumberFormat="1" applyFont="1" applyBorder="1" applyProtection="1">
      <alignment vertical="center"/>
      <protection locked="0"/>
    </xf>
    <xf numFmtId="0" fontId="71" fillId="0" borderId="13" xfId="10" applyFont="1" applyFill="1" applyBorder="1" applyAlignment="1" applyProtection="1">
      <alignment horizontal="center" vertical="center"/>
      <protection locked="0"/>
    </xf>
    <xf numFmtId="0" fontId="32" fillId="0" borderId="14" xfId="10" applyFont="1" applyFill="1" applyBorder="1" applyAlignment="1" applyProtection="1">
      <alignment horizontal="center" vertical="center"/>
      <protection locked="0"/>
    </xf>
    <xf numFmtId="0" fontId="32" fillId="0" borderId="15" xfId="10" applyFon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22" fillId="0" borderId="0" xfId="2" applyFont="1" applyAlignment="1">
      <alignment vertical="center" wrapText="1"/>
    </xf>
    <xf numFmtId="0" fontId="23" fillId="2" borderId="13"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0" fontId="52" fillId="2" borderId="13" xfId="0" applyFont="1" applyFill="1" applyBorder="1" applyProtection="1">
      <alignment vertical="center"/>
      <protection locked="0"/>
    </xf>
    <xf numFmtId="0" fontId="52" fillId="2" borderId="14" xfId="0" applyFont="1" applyFill="1" applyBorder="1" applyProtection="1">
      <alignment vertical="center"/>
      <protection locked="0"/>
    </xf>
    <xf numFmtId="0" fontId="52" fillId="2" borderId="15" xfId="0" applyFont="1" applyFill="1" applyBorder="1" applyProtection="1">
      <alignment vertical="center"/>
      <protection locked="0"/>
    </xf>
    <xf numFmtId="0" fontId="23" fillId="0" borderId="13" xfId="1" applyFont="1" applyBorder="1" applyAlignment="1" applyProtection="1">
      <alignment vertical="center"/>
      <protection locked="0"/>
    </xf>
    <xf numFmtId="0" fontId="23" fillId="0" borderId="14" xfId="1" applyFont="1" applyBorder="1" applyAlignment="1" applyProtection="1">
      <alignment vertical="center"/>
      <protection locked="0"/>
    </xf>
    <xf numFmtId="0" fontId="23" fillId="0" borderId="15" xfId="1" applyFont="1" applyBorder="1" applyAlignment="1" applyProtection="1">
      <alignment vertical="center"/>
      <protection locked="0"/>
    </xf>
    <xf numFmtId="0" fontId="22" fillId="0" borderId="0" xfId="2" applyFont="1" applyAlignment="1">
      <alignment horizontal="right" vertical="center" wrapText="1"/>
    </xf>
    <xf numFmtId="0" fontId="22" fillId="0" borderId="31" xfId="2" applyFont="1" applyBorder="1" applyAlignment="1">
      <alignment horizontal="right" vertical="center" wrapText="1"/>
    </xf>
    <xf numFmtId="0" fontId="23" fillId="0" borderId="13"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35" fillId="0" borderId="25" xfId="0" applyFont="1" applyBorder="1" applyAlignment="1">
      <alignment wrapText="1"/>
    </xf>
    <xf numFmtId="0" fontId="13" fillId="0" borderId="0" xfId="0" applyFont="1" applyAlignment="1">
      <alignment wrapText="1"/>
    </xf>
    <xf numFmtId="0" fontId="6" fillId="0" borderId="13" xfId="0" applyFont="1" applyBorder="1" applyProtection="1">
      <alignment vertical="center"/>
      <protection locked="0"/>
    </xf>
    <xf numFmtId="0" fontId="6" fillId="0" borderId="14" xfId="0" applyFont="1" applyBorder="1" applyProtection="1">
      <alignment vertical="center"/>
      <protection locked="0"/>
    </xf>
    <xf numFmtId="0" fontId="6" fillId="0" borderId="15" xfId="0" applyFont="1" applyBorder="1" applyProtection="1">
      <alignment vertical="center"/>
      <protection locked="0"/>
    </xf>
    <xf numFmtId="0" fontId="32" fillId="0" borderId="13" xfId="10" applyFont="1" applyFill="1" applyBorder="1" applyAlignment="1" applyProtection="1">
      <alignment horizontal="center" vertical="center"/>
      <protection locked="0"/>
    </xf>
    <xf numFmtId="0" fontId="15" fillId="0" borderId="29" xfId="0" applyFont="1" applyBorder="1" applyAlignment="1">
      <alignment vertical="center" wrapText="1"/>
    </xf>
    <xf numFmtId="0" fontId="15" fillId="0" borderId="4" xfId="0" applyFont="1" applyBorder="1" applyAlignment="1">
      <alignment vertical="center" wrapText="1"/>
    </xf>
    <xf numFmtId="0" fontId="15" fillId="0" borderId="7" xfId="0" applyFont="1" applyBorder="1" applyAlignment="1">
      <alignment vertical="center" wrapText="1"/>
    </xf>
    <xf numFmtId="0" fontId="15" fillId="0" borderId="12"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30" xfId="0" applyFont="1" applyBorder="1" applyAlignment="1">
      <alignment vertical="center" wrapText="1"/>
    </xf>
    <xf numFmtId="0" fontId="15" fillId="0" borderId="1" xfId="0" applyFont="1" applyBorder="1" applyAlignment="1">
      <alignment vertical="center" wrapText="1"/>
    </xf>
    <xf numFmtId="0" fontId="15" fillId="0" borderId="8" xfId="0" applyFont="1" applyBorder="1" applyAlignment="1">
      <alignment vertical="center" wrapText="1"/>
    </xf>
    <xf numFmtId="0" fontId="38" fillId="0" borderId="0" xfId="0" applyFont="1" applyAlignment="1">
      <alignment vertical="center" wrapText="1"/>
    </xf>
    <xf numFmtId="0" fontId="71" fillId="2" borderId="13" xfId="1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0" borderId="0" xfId="2" applyFont="1" applyAlignment="1">
      <alignment horizontal="right" vertical="center"/>
    </xf>
    <xf numFmtId="0" fontId="23" fillId="0" borderId="13" xfId="0" applyFont="1" applyBorder="1" applyProtection="1">
      <alignment vertical="center"/>
      <protection locked="0"/>
    </xf>
    <xf numFmtId="0" fontId="23" fillId="0" borderId="14" xfId="0" applyFont="1" applyBorder="1" applyProtection="1">
      <alignment vertical="center"/>
      <protection locked="0"/>
    </xf>
    <xf numFmtId="0" fontId="23" fillId="0" borderId="15" xfId="0" applyFont="1" applyBorder="1" applyProtection="1">
      <alignmen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60" fillId="0" borderId="0" xfId="0" applyFont="1" applyAlignment="1">
      <alignment horizontal="center" vertical="center" wrapText="1"/>
    </xf>
    <xf numFmtId="38" fontId="6" fillId="0" borderId="2" xfId="12" applyFont="1" applyFill="1" applyBorder="1" applyAlignment="1" applyProtection="1">
      <alignment horizontal="right" vertical="center" indent="2"/>
    </xf>
    <xf numFmtId="38" fontId="6" fillId="0" borderId="3" xfId="12" applyFont="1" applyFill="1" applyBorder="1" applyAlignment="1" applyProtection="1">
      <alignment horizontal="right" vertical="center" indent="2"/>
    </xf>
    <xf numFmtId="38" fontId="6" fillId="0" borderId="49" xfId="12" applyFont="1" applyFill="1" applyBorder="1" applyAlignment="1" applyProtection="1">
      <alignment horizontal="right" vertical="center" indent="2"/>
    </xf>
    <xf numFmtId="0" fontId="23" fillId="0" borderId="0" xfId="5" applyFont="1" applyAlignment="1">
      <alignment vertical="top" wrapText="1"/>
    </xf>
    <xf numFmtId="0" fontId="15" fillId="0" borderId="0" xfId="5" applyFont="1" applyAlignment="1">
      <alignment horizontal="right" vertical="center"/>
    </xf>
    <xf numFmtId="38" fontId="15" fillId="0" borderId="0" xfId="9" applyFont="1" applyFill="1" applyBorder="1" applyAlignment="1" applyProtection="1">
      <alignment horizontal="right" vertical="center" wrapText="1"/>
    </xf>
    <xf numFmtId="0" fontId="6" fillId="3" borderId="2" xfId="5" applyFont="1" applyFill="1" applyBorder="1" applyAlignment="1">
      <alignment horizontal="center" vertical="center"/>
    </xf>
    <xf numFmtId="0" fontId="6" fillId="3" borderId="3" xfId="5" applyFont="1" applyFill="1" applyBorder="1" applyAlignment="1">
      <alignment horizontal="center" vertical="center"/>
    </xf>
    <xf numFmtId="0" fontId="6" fillId="3" borderId="6" xfId="5" applyFont="1" applyFill="1" applyBorder="1" applyAlignment="1">
      <alignment horizontal="center" vertical="center"/>
    </xf>
    <xf numFmtId="0" fontId="6" fillId="0" borderId="2" xfId="5" applyFont="1" applyBorder="1" applyAlignment="1">
      <alignment horizontal="left" vertical="center"/>
    </xf>
    <xf numFmtId="0" fontId="6" fillId="0" borderId="3" xfId="5" applyFont="1" applyBorder="1" applyAlignment="1">
      <alignment horizontal="left" vertical="center"/>
    </xf>
    <xf numFmtId="0" fontId="6" fillId="0" borderId="6" xfId="5" applyFont="1" applyBorder="1" applyAlignment="1">
      <alignment horizontal="left" vertical="center"/>
    </xf>
    <xf numFmtId="0" fontId="18" fillId="0" borderId="14" xfId="6" applyFont="1" applyBorder="1" applyAlignment="1">
      <alignment horizontal="center" vertical="center"/>
    </xf>
    <xf numFmtId="0" fontId="18" fillId="0" borderId="15" xfId="6" applyFont="1" applyBorder="1" applyAlignment="1">
      <alignment horizontal="center" vertical="center"/>
    </xf>
    <xf numFmtId="178" fontId="62" fillId="0" borderId="26" xfId="6" applyNumberFormat="1" applyFont="1" applyBorder="1">
      <alignment vertical="center"/>
    </xf>
  </cellXfs>
  <cellStyles count="13">
    <cellStyle name="ハイパーリンク" xfId="10" builtinId="8"/>
    <cellStyle name="桁区切り" xfId="9" builtinId="6"/>
    <cellStyle name="桁区切り 2" xfId="12" xr:uid="{2B824DB1-A23B-4D36-93D0-CD1ECECBF95B}"/>
    <cellStyle name="標準" xfId="0" builtinId="0"/>
    <cellStyle name="標準 2" xfId="1" xr:uid="{CD4B34C6-CF18-4F01-B316-782217AB10D1}"/>
    <cellStyle name="標準 2 2" xfId="2" xr:uid="{8042FF5D-B1E5-443D-95E0-AE534CA52761}"/>
    <cellStyle name="標準 2 3" xfId="4" xr:uid="{5E29CE6F-3A34-495E-BE48-E4D9BEE16B45}"/>
    <cellStyle name="標準 2 4" xfId="6" xr:uid="{04685D9C-5C96-4DC8-8440-8DABA0E59BF5}"/>
    <cellStyle name="標準 2 5 2" xfId="7" xr:uid="{B98E498B-7145-49C9-91D5-346BB0A474F6}"/>
    <cellStyle name="標準 3" xfId="3" xr:uid="{9C440699-10FD-4233-B8F2-6BA55EF3D527}"/>
    <cellStyle name="標準 4" xfId="5" xr:uid="{4E0288A3-FA8B-4B9A-93F9-25B5B8C1368D}"/>
    <cellStyle name="標準 5" xfId="8" xr:uid="{6780D928-C0BA-4409-8100-96B6E3E25274}"/>
    <cellStyle name="標準 6" xfId="11" xr:uid="{C93BC06E-0E1E-4D96-AA7E-7DCF026F53E2}"/>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theme="9" tint="0.79998168889431442"/>
        </patternFill>
      </fill>
      <border>
        <left style="thin">
          <color auto="1"/>
        </left>
        <right style="thin">
          <color auto="1"/>
        </right>
        <top style="thin">
          <color auto="1"/>
        </top>
        <bottom style="thin">
          <color auto="1"/>
        </bottom>
        <vertical/>
        <horizontal/>
      </border>
    </dxf>
    <dxf>
      <font>
        <color theme="0"/>
      </font>
    </dxf>
    <dxf>
      <font>
        <b/>
        <i val="0"/>
        <color rgb="FFEE0000"/>
      </font>
    </dxf>
    <dxf>
      <font>
        <color theme="0" tint="-4.9989318521683403E-2"/>
      </font>
    </dxf>
    <dxf>
      <fill>
        <patternFill>
          <bgColor theme="0"/>
        </patternFill>
      </fill>
    </dxf>
    <dxf>
      <font>
        <color theme="0"/>
      </font>
      <border>
        <left/>
        <right/>
        <top/>
        <bottom/>
      </border>
    </dxf>
    <dxf>
      <font>
        <color theme="0"/>
      </font>
      <fill>
        <patternFill patternType="none">
          <bgColor auto="1"/>
        </patternFill>
      </fill>
    </dxf>
    <dxf>
      <fill>
        <patternFill>
          <bgColor theme="0"/>
        </patternFill>
      </fill>
    </dxf>
    <dxf>
      <fill>
        <patternFill>
          <bgColor rgb="FFFFFF00"/>
        </patternFill>
      </fill>
    </dxf>
    <dxf>
      <border>
        <left/>
        <right/>
        <top/>
        <bottom/>
        <vertical/>
        <horizontal/>
      </border>
    </dxf>
    <dxf>
      <fill>
        <patternFill>
          <bgColor rgb="FFFFFF00"/>
        </patternFill>
      </fill>
    </dxf>
    <dxf>
      <font>
        <color theme="0"/>
      </font>
      <fill>
        <patternFill patternType="none">
          <fgColor indexed="64"/>
          <bgColor auto="1"/>
        </patternFill>
      </fill>
      <border>
        <left/>
        <right/>
        <top/>
        <bottom/>
        <vertical/>
        <horizontal/>
      </border>
    </dxf>
    <dxf>
      <font>
        <color theme="0"/>
      </font>
      <fill>
        <patternFill patternType="none">
          <fgColor indexed="64"/>
          <bgColor auto="1"/>
        </patternFill>
      </fill>
      <border>
        <left/>
        <right/>
        <top/>
        <bottom/>
      </border>
    </dxf>
    <dxf>
      <font>
        <color auto="1"/>
      </font>
      <fill>
        <patternFill patternType="solid">
          <bgColor theme="0"/>
        </patternFill>
      </fill>
      <border>
        <left/>
        <right/>
        <top/>
        <bottom/>
        <vertical/>
        <horizontal/>
      </border>
    </dxf>
    <dxf>
      <font>
        <color theme="0"/>
      </font>
    </dxf>
  </dxfs>
  <tableStyles count="0" defaultTableStyle="TableStyleMedium2" defaultPivotStyle="PivotStyleLight16"/>
  <colors>
    <mruColors>
      <color rgb="FF0000FF"/>
      <color rgb="FFCCFFFF"/>
      <color rgb="FFFFCCCC"/>
      <color rgb="FFFF9999"/>
      <color rgb="FFFFCCFF"/>
      <color rgb="FF33CCFF"/>
      <color rgb="FF99FF99"/>
      <color rgb="FF66FF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jbcs.gr.jp/uploads/files/shikaku%20elearning/shinsenmoni/gekasenmonni-curriculum2021.11.19.pdf" TargetMode="External"/><Relationship Id="rId2" Type="http://schemas.openxmlformats.org/officeDocument/2006/relationships/hyperlink" Target="https://jp.jssoc.or.jp/modules/specialist/index.php?content_id=118" TargetMode="External"/><Relationship Id="rId1" Type="http://schemas.openxmlformats.org/officeDocument/2006/relationships/hyperlink" Target="https://jbcs.xdrive.jp/index.php/s/o37eTyMQELeyKQj" TargetMode="External"/><Relationship Id="rId5" Type="http://schemas.openxmlformats.org/officeDocument/2006/relationships/hyperlink" Target="https://www.jbcs.gr.jp/uploads/files/shikaku%20elearning/shinsenmoni/ichiran/curriculum2025.6.13.pdf" TargetMode="External"/><Relationship Id="rId4" Type="http://schemas.openxmlformats.org/officeDocument/2006/relationships/hyperlink" Target="https://www.iryokikan.info/#topsearch" TargetMode="External"/></Relationships>
</file>

<file path=xl/drawings/drawing1.xml><?xml version="1.0" encoding="utf-8"?>
<xdr:wsDr xmlns:xdr="http://schemas.openxmlformats.org/drawingml/2006/spreadsheetDrawing" xmlns:a="http://schemas.openxmlformats.org/drawingml/2006/main">
  <xdr:oneCellAnchor>
    <xdr:from>
      <xdr:col>5</xdr:col>
      <xdr:colOff>218149</xdr:colOff>
      <xdr:row>1</xdr:row>
      <xdr:rowOff>44725</xdr:rowOff>
    </xdr:from>
    <xdr:ext cx="1629701" cy="593449"/>
    <xdr:sp macro="" textlink="">
      <xdr:nvSpPr>
        <xdr:cNvPr id="8" name="四角形: 角を丸くする 7">
          <a:hlinkClick xmlns:r="http://schemas.openxmlformats.org/officeDocument/2006/relationships" r:id="rId1"/>
          <a:extLst>
            <a:ext uri="{FF2B5EF4-FFF2-40B4-BE49-F238E27FC236}">
              <a16:creationId xmlns:a16="http://schemas.microsoft.com/office/drawing/2014/main" id="{76C22D5B-076A-4582-A71C-61DD09CAF2AC}"/>
            </a:ext>
          </a:extLst>
        </xdr:cNvPr>
        <xdr:cNvSpPr/>
      </xdr:nvSpPr>
      <xdr:spPr>
        <a:xfrm>
          <a:off x="4771099" y="482875"/>
          <a:ext cx="1629701" cy="593449"/>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oAutofit/>
        </a:bodyPr>
        <a:lstStyle/>
        <a:p>
          <a:pPr algn="ctr"/>
          <a:r>
            <a:rPr kumimoji="1" lang="ja-JP" altLang="en-US" sz="1200" b="1">
              <a:solidFill>
                <a:srgbClr val="0000FF"/>
              </a:solidFill>
            </a:rPr>
            <a:t>施設管理番号リスト</a:t>
          </a:r>
          <a:endParaRPr kumimoji="1" lang="en-US" altLang="ja-JP" sz="1200" b="1">
            <a:solidFill>
              <a:srgbClr val="0000FF"/>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0000FF"/>
              </a:solidFill>
              <a:effectLst/>
              <a:latin typeface="+mn-lt"/>
              <a:ea typeface="+mn-ea"/>
              <a:cs typeface="+mn-cs"/>
            </a:rPr>
            <a:t>（ここから番号を選択）</a:t>
          </a:r>
          <a:endParaRPr lang="ja-JP" altLang="ja-JP" sz="1200">
            <a:solidFill>
              <a:srgbClr val="0000FF"/>
            </a:solidFill>
            <a:effectLst/>
          </a:endParaRPr>
        </a:p>
        <a:p>
          <a:pPr algn="ctr"/>
          <a:endParaRPr kumimoji="1" lang="ja-JP" altLang="en-US" sz="1200" b="1">
            <a:solidFill>
              <a:srgbClr val="0000FF"/>
            </a:solidFill>
          </a:endParaRPr>
        </a:p>
      </xdr:txBody>
    </xdr:sp>
    <xdr:clientData/>
  </xdr:oneCellAnchor>
  <xdr:twoCellAnchor>
    <xdr:from>
      <xdr:col>9</xdr:col>
      <xdr:colOff>217715</xdr:colOff>
      <xdr:row>30</xdr:row>
      <xdr:rowOff>13606</xdr:rowOff>
    </xdr:from>
    <xdr:to>
      <xdr:col>14</xdr:col>
      <xdr:colOff>625022</xdr:colOff>
      <xdr:row>32</xdr:row>
      <xdr:rowOff>259555</xdr:rowOff>
    </xdr:to>
    <xdr:sp macro="" textlink="">
      <xdr:nvSpPr>
        <xdr:cNvPr id="10" name="吹き出し: 角を丸めた四角形 9">
          <a:extLst>
            <a:ext uri="{FF2B5EF4-FFF2-40B4-BE49-F238E27FC236}">
              <a16:creationId xmlns:a16="http://schemas.microsoft.com/office/drawing/2014/main" id="{B374B16A-B648-425F-9DAC-FC9B7D619F6C}"/>
            </a:ext>
          </a:extLst>
        </xdr:cNvPr>
        <xdr:cNvSpPr/>
      </xdr:nvSpPr>
      <xdr:spPr>
        <a:xfrm>
          <a:off x="6817179" y="7715249"/>
          <a:ext cx="2924629" cy="844663"/>
        </a:xfrm>
        <a:prstGeom prst="wedgeRoundRectCallout">
          <a:avLst>
            <a:gd name="adj1" fmla="val -64114"/>
            <a:gd name="adj2" fmla="val 5286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tIns="0" bIns="0" rtlCol="0" anchor="ctr" anchorCtr="0"/>
        <a:lstStyle/>
        <a:p>
          <a:pPr algn="l">
            <a:lnSpc>
              <a:spcPts val="1440"/>
            </a:lnSpc>
          </a:pPr>
          <a:r>
            <a:rPr lang="ja-JP" altLang="en-US" sz="1200">
              <a:latin typeface="BIZ UDゴシック" panose="020B0400000000000000" pitchFamily="49" charset="-128"/>
              <a:ea typeface="BIZ UDゴシック" panose="020B0400000000000000" pitchFamily="49" charset="-128"/>
            </a:rPr>
            <a:t>連携施設に認定されると、希望に応じて認定施設となることができます（認定証発行料：</a:t>
          </a:r>
          <a:r>
            <a:rPr lang="en-US" altLang="ja-JP" sz="1200">
              <a:latin typeface="BIZ UDゴシック" panose="020B0400000000000000" pitchFamily="49" charset="-128"/>
              <a:ea typeface="BIZ UDゴシック" panose="020B0400000000000000" pitchFamily="49" charset="-128"/>
            </a:rPr>
            <a:t>2</a:t>
          </a:r>
          <a:r>
            <a:rPr lang="ja-JP" altLang="en-US" sz="1200">
              <a:latin typeface="BIZ UDゴシック" panose="020B0400000000000000" pitchFamily="49" charset="-128"/>
              <a:ea typeface="BIZ UDゴシック" panose="020B0400000000000000" pitchFamily="49" charset="-128"/>
            </a:rPr>
            <a:t>万円）</a:t>
          </a:r>
          <a:endParaRPr kumimoji="1" lang="ja-JP" altLang="en-US" sz="1100" b="1">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11906</xdr:colOff>
      <xdr:row>42</xdr:row>
      <xdr:rowOff>107155</xdr:rowOff>
    </xdr:from>
    <xdr:to>
      <xdr:col>5</xdr:col>
      <xdr:colOff>0</xdr:colOff>
      <xdr:row>43</xdr:row>
      <xdr:rowOff>312964</xdr:rowOff>
    </xdr:to>
    <xdr:sp macro="" textlink="">
      <xdr:nvSpPr>
        <xdr:cNvPr id="12" name="四角形: 角を丸くする 11">
          <a:hlinkClick xmlns:r="http://schemas.openxmlformats.org/officeDocument/2006/relationships" r:id="rId2"/>
          <a:extLst>
            <a:ext uri="{FF2B5EF4-FFF2-40B4-BE49-F238E27FC236}">
              <a16:creationId xmlns:a16="http://schemas.microsoft.com/office/drawing/2014/main" id="{D276A284-A452-41AD-B675-389BDDA38345}"/>
            </a:ext>
          </a:extLst>
        </xdr:cNvPr>
        <xdr:cNvSpPr/>
      </xdr:nvSpPr>
      <xdr:spPr>
        <a:xfrm>
          <a:off x="2706120" y="10666298"/>
          <a:ext cx="1852273" cy="51877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ctr"/>
          <a:r>
            <a:rPr kumimoji="1" lang="ja-JP" altLang="en-US" sz="1100" b="1">
              <a:solidFill>
                <a:srgbClr val="0000FF"/>
              </a:solidFill>
            </a:rPr>
            <a:t>外科学会のリンク</a:t>
          </a:r>
          <a:endParaRPr kumimoji="1" lang="en-US" altLang="ja-JP" sz="1100" b="1">
            <a:solidFill>
              <a:srgbClr val="0000FF"/>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0000FF"/>
              </a:solidFill>
              <a:effectLst/>
              <a:latin typeface="+mn-lt"/>
              <a:ea typeface="+mn-ea"/>
              <a:cs typeface="+mn-cs"/>
            </a:rPr>
            <a:t>（ここから番号を選択）</a:t>
          </a:r>
          <a:endParaRPr lang="ja-JP" altLang="ja-JP">
            <a:solidFill>
              <a:srgbClr val="0000FF"/>
            </a:solidFill>
            <a:effectLst/>
          </a:endParaRPr>
        </a:p>
        <a:p>
          <a:pPr algn="ctr"/>
          <a:endParaRPr kumimoji="1" lang="ja-JP" altLang="en-US" sz="1100" b="1">
            <a:solidFill>
              <a:srgbClr val="0000FF"/>
            </a:solidFill>
          </a:endParaRPr>
        </a:p>
      </xdr:txBody>
    </xdr:sp>
    <xdr:clientData/>
  </xdr:twoCellAnchor>
  <xdr:oneCellAnchor>
    <xdr:from>
      <xdr:col>6</xdr:col>
      <xdr:colOff>180975</xdr:colOff>
      <xdr:row>44</xdr:row>
      <xdr:rowOff>58754</xdr:rowOff>
    </xdr:from>
    <xdr:ext cx="1362075" cy="522271"/>
    <xdr:sp macro="" textlink="">
      <xdr:nvSpPr>
        <xdr:cNvPr id="16" name="四角形: 角を丸くする 15">
          <a:hlinkClick xmlns:r="http://schemas.openxmlformats.org/officeDocument/2006/relationships" r:id="rId3"/>
          <a:extLst>
            <a:ext uri="{FF2B5EF4-FFF2-40B4-BE49-F238E27FC236}">
              <a16:creationId xmlns:a16="http://schemas.microsoft.com/office/drawing/2014/main" id="{8E421A15-AA02-432A-9B43-8627DD761FE1}"/>
            </a:ext>
          </a:extLst>
        </xdr:cNvPr>
        <xdr:cNvSpPr/>
      </xdr:nvSpPr>
      <xdr:spPr>
        <a:xfrm>
          <a:off x="5438775" y="12488879"/>
          <a:ext cx="1362075" cy="522271"/>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spAutoFit/>
        </a:bodyPr>
        <a:lstStyle/>
        <a:p>
          <a:pPr algn="ctr"/>
          <a:r>
            <a:rPr kumimoji="1" lang="ja-JP" altLang="en-US" sz="1100" b="1">
              <a:solidFill>
                <a:srgbClr val="0000FF"/>
              </a:solidFill>
            </a:rPr>
            <a:t>乳腺外科専門医・</a:t>
          </a:r>
          <a:endParaRPr kumimoji="1" lang="en-US" altLang="ja-JP" sz="1100" b="1">
            <a:solidFill>
              <a:srgbClr val="0000FF"/>
            </a:solidFill>
          </a:endParaRPr>
        </a:p>
        <a:p>
          <a:pPr algn="ctr"/>
          <a:r>
            <a:rPr kumimoji="1" lang="ja-JP" altLang="en-US" sz="1100" b="1">
              <a:solidFill>
                <a:srgbClr val="0000FF"/>
              </a:solidFill>
            </a:rPr>
            <a:t>研修カリキュラム</a:t>
          </a:r>
        </a:p>
      </xdr:txBody>
    </xdr:sp>
    <xdr:clientData/>
  </xdr:oneCellAnchor>
  <xdr:twoCellAnchor>
    <xdr:from>
      <xdr:col>8</xdr:col>
      <xdr:colOff>166005</xdr:colOff>
      <xdr:row>25</xdr:row>
      <xdr:rowOff>68036</xdr:rowOff>
    </xdr:from>
    <xdr:to>
      <xdr:col>13</xdr:col>
      <xdr:colOff>1004546</xdr:colOff>
      <xdr:row>27</xdr:row>
      <xdr:rowOff>186078</xdr:rowOff>
    </xdr:to>
    <xdr:sp macro="" textlink="">
      <xdr:nvSpPr>
        <xdr:cNvPr id="17" name="吹き出し: 角を丸めた四角形 16">
          <a:extLst>
            <a:ext uri="{FF2B5EF4-FFF2-40B4-BE49-F238E27FC236}">
              <a16:creationId xmlns:a16="http://schemas.microsoft.com/office/drawing/2014/main" id="{CD621B86-597D-4BED-9CFA-3A13D2F70CDB}"/>
            </a:ext>
          </a:extLst>
        </xdr:cNvPr>
        <xdr:cNvSpPr/>
      </xdr:nvSpPr>
      <xdr:spPr>
        <a:xfrm>
          <a:off x="6370862" y="6708322"/>
          <a:ext cx="2553041" cy="499042"/>
        </a:xfrm>
        <a:prstGeom prst="wedgeRoundRectCallout">
          <a:avLst>
            <a:gd name="adj1" fmla="val -54191"/>
            <a:gd name="adj2" fmla="val 4445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200" b="0">
              <a:latin typeface="BIZ UDゴシック" panose="020B0400000000000000" pitchFamily="49" charset="-128"/>
              <a:ea typeface="BIZ UDゴシック" panose="020B0400000000000000" pitchFamily="49" charset="-128"/>
            </a:rPr>
            <a:t>上記連携施設担当者と異なる場合は上書き修正して下さい</a:t>
          </a:r>
          <a:endParaRPr kumimoji="1" lang="en-US" altLang="ja-JP" sz="1200" b="0">
            <a:latin typeface="BIZ UDゴシック" panose="020B0400000000000000" pitchFamily="49" charset="-128"/>
            <a:ea typeface="BIZ UDゴシック" panose="020B0400000000000000" pitchFamily="49" charset="-128"/>
          </a:endParaRPr>
        </a:p>
      </xdr:txBody>
    </xdr:sp>
    <xdr:clientData/>
  </xdr:twoCellAnchor>
  <xdr:oneCellAnchor>
    <xdr:from>
      <xdr:col>0</xdr:col>
      <xdr:colOff>250550</xdr:colOff>
      <xdr:row>4</xdr:row>
      <xdr:rowOff>483635</xdr:rowOff>
    </xdr:from>
    <xdr:ext cx="1362075" cy="406332"/>
    <xdr:sp macro="" textlink="">
      <xdr:nvSpPr>
        <xdr:cNvPr id="18" name="四角形: 角を丸くする 17">
          <a:hlinkClick xmlns:r="http://schemas.openxmlformats.org/officeDocument/2006/relationships" r:id="rId4"/>
          <a:extLst>
            <a:ext uri="{FF2B5EF4-FFF2-40B4-BE49-F238E27FC236}">
              <a16:creationId xmlns:a16="http://schemas.microsoft.com/office/drawing/2014/main" id="{DCB0CBAA-AC3E-4B5F-914D-2A8B8916F94B}"/>
            </a:ext>
          </a:extLst>
        </xdr:cNvPr>
        <xdr:cNvSpPr/>
      </xdr:nvSpPr>
      <xdr:spPr>
        <a:xfrm>
          <a:off x="250550" y="1950485"/>
          <a:ext cx="1362075" cy="406332"/>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36000" tIns="72000" rIns="36000" bIns="0" rtlCol="0" anchor="ctr">
          <a:noAutofit/>
        </a:bodyPr>
        <a:lstStyle/>
        <a:p>
          <a:pPr algn="ctr">
            <a:lnSpc>
              <a:spcPts val="1440"/>
            </a:lnSpc>
            <a:spcBef>
              <a:spcPts val="300"/>
            </a:spcBef>
          </a:pPr>
          <a:r>
            <a:rPr kumimoji="1" lang="ja-JP" altLang="en-US" sz="1200" b="1">
              <a:solidFill>
                <a:srgbClr val="0000FF"/>
              </a:solidFill>
            </a:rPr>
            <a:t>医療機関コード</a:t>
          </a:r>
          <a:endParaRPr kumimoji="1" lang="en-US" altLang="ja-JP" sz="1200" b="1">
            <a:solidFill>
              <a:srgbClr val="0000FF"/>
            </a:solidFill>
          </a:endParaRPr>
        </a:p>
        <a:p>
          <a:pPr algn="ctr">
            <a:lnSpc>
              <a:spcPts val="1440"/>
            </a:lnSpc>
          </a:pPr>
          <a:r>
            <a:rPr kumimoji="1" lang="ja-JP" altLang="en-US" sz="1200" b="1">
              <a:solidFill>
                <a:srgbClr val="0000FF"/>
              </a:solidFill>
            </a:rPr>
            <a:t>検索サイト</a:t>
          </a:r>
        </a:p>
      </xdr:txBody>
    </xdr:sp>
    <xdr:clientData/>
  </xdr:oneCellAnchor>
  <xdr:oneCellAnchor>
    <xdr:from>
      <xdr:col>0</xdr:col>
      <xdr:colOff>824574</xdr:colOff>
      <xdr:row>11</xdr:row>
      <xdr:rowOff>34926</xdr:rowOff>
    </xdr:from>
    <xdr:ext cx="1563026" cy="420964"/>
    <xdr:sp macro="" textlink="">
      <xdr:nvSpPr>
        <xdr:cNvPr id="6" name="四角形: 角を丸くする 5">
          <a:hlinkClick xmlns:r="http://schemas.openxmlformats.org/officeDocument/2006/relationships" r:id="rId5"/>
          <a:extLst>
            <a:ext uri="{FF2B5EF4-FFF2-40B4-BE49-F238E27FC236}">
              <a16:creationId xmlns:a16="http://schemas.microsoft.com/office/drawing/2014/main" id="{A6587F84-AF3F-83E2-1836-B2B27F806AC2}"/>
            </a:ext>
          </a:extLst>
        </xdr:cNvPr>
        <xdr:cNvSpPr/>
      </xdr:nvSpPr>
      <xdr:spPr>
        <a:xfrm>
          <a:off x="824574" y="2063751"/>
          <a:ext cx="1563026" cy="420964"/>
        </a:xfrm>
        <a:prstGeom prst="roundRect">
          <a:avLst/>
        </a:prstGeom>
        <a:gradFill>
          <a:gsLst>
            <a:gs pos="0">
              <a:schemeClr val="accent1">
                <a:lumMod val="13000"/>
                <a:lumOff val="87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accent1">
              <a:lumMod val="40000"/>
              <a:lumOff val="60000"/>
            </a:schemeClr>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oAutofit/>
        </a:bodyPr>
        <a:lstStyle/>
        <a:p>
          <a:pPr algn="ctr"/>
          <a:r>
            <a:rPr kumimoji="1" lang="ja-JP" altLang="en-US" sz="1200" b="1">
              <a:solidFill>
                <a:srgbClr val="0000FF"/>
              </a:solidFill>
            </a:rPr>
            <a:t>カリキュラムリスト</a:t>
          </a:r>
        </a:p>
      </xdr:txBody>
    </xdr:sp>
    <xdr:clientData/>
  </xdr:oneCellAnchor>
  <xdr:twoCellAnchor>
    <xdr:from>
      <xdr:col>5</xdr:col>
      <xdr:colOff>314324</xdr:colOff>
      <xdr:row>8</xdr:row>
      <xdr:rowOff>0</xdr:rowOff>
    </xdr:from>
    <xdr:to>
      <xdr:col>11</xdr:col>
      <xdr:colOff>257175</xdr:colOff>
      <xdr:row>11</xdr:row>
      <xdr:rowOff>5442</xdr:rowOff>
    </xdr:to>
    <xdr:sp macro="" textlink="">
      <xdr:nvSpPr>
        <xdr:cNvPr id="7" name="吹き出し: 角を丸めた四角形 6">
          <a:extLst>
            <a:ext uri="{FF2B5EF4-FFF2-40B4-BE49-F238E27FC236}">
              <a16:creationId xmlns:a16="http://schemas.microsoft.com/office/drawing/2014/main" id="{AAA81F82-3A3B-FDBA-FFC6-A65D2A29D858}"/>
            </a:ext>
          </a:extLst>
        </xdr:cNvPr>
        <xdr:cNvSpPr/>
      </xdr:nvSpPr>
      <xdr:spPr>
        <a:xfrm>
          <a:off x="4872717" y="3170464"/>
          <a:ext cx="2705101" cy="794657"/>
        </a:xfrm>
        <a:prstGeom prst="wedgeRoundRectCallout">
          <a:avLst>
            <a:gd name="adj1" fmla="val 65190"/>
            <a:gd name="adj2" fmla="val -42269"/>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0" tIns="0" rIns="0" bIns="0" rtlCol="0" anchor="ctr" anchorCtr="0"/>
        <a:lstStyle/>
        <a:p>
          <a:r>
            <a:rPr kumimoji="1" lang="ja-JP" altLang="en-US" sz="1200" b="1">
              <a:latin typeface="BIZ UDゴシック" panose="020B0400000000000000" pitchFamily="49" charset="-128"/>
              <a:ea typeface="BIZ UDゴシック" panose="020B0400000000000000" pitchFamily="49" charset="-128"/>
            </a:rPr>
            <a:t>所属するカリキュラムの番号はこちらを参考にしてください。</a:t>
          </a:r>
          <a:r>
            <a:rPr kumimoji="1" lang="ja-JP" altLang="ja-JP" sz="1200" b="1">
              <a:solidFill>
                <a:schemeClr val="lt1"/>
              </a:solidFill>
              <a:effectLst/>
              <a:latin typeface="+mn-lt"/>
              <a:ea typeface="+mn-ea"/>
              <a:cs typeface="+mn-cs"/>
            </a:rPr>
            <a:t>新規に登録する場合のみ「</a:t>
          </a:r>
          <a:r>
            <a:rPr kumimoji="1" lang="en-US" altLang="ja-JP" sz="1200" b="1">
              <a:solidFill>
                <a:schemeClr val="lt1"/>
              </a:solidFill>
              <a:effectLst/>
              <a:latin typeface="+mn-lt"/>
              <a:ea typeface="+mn-ea"/>
              <a:cs typeface="+mn-cs"/>
            </a:rPr>
            <a:t>999</a:t>
          </a:r>
          <a:r>
            <a:rPr kumimoji="1" lang="ja-JP" altLang="ja-JP" sz="1200" b="1">
              <a:solidFill>
                <a:schemeClr val="lt1"/>
              </a:solidFill>
              <a:effectLst/>
              <a:latin typeface="+mn-lt"/>
              <a:ea typeface="+mn-ea"/>
              <a:cs typeface="+mn-cs"/>
            </a:rPr>
            <a:t>」と入力ください</a:t>
          </a:r>
          <a:endParaRPr kumimoji="1" lang="en-US" altLang="ja-JP" sz="1200" b="1">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120649</xdr:colOff>
      <xdr:row>3</xdr:row>
      <xdr:rowOff>22224</xdr:rowOff>
    </xdr:from>
    <xdr:to>
      <xdr:col>14</xdr:col>
      <xdr:colOff>1416049</xdr:colOff>
      <xdr:row>6</xdr:row>
      <xdr:rowOff>301623</xdr:rowOff>
    </xdr:to>
    <xdr:sp macro="" textlink="">
      <xdr:nvSpPr>
        <xdr:cNvPr id="11" name="吹き出し: 角を丸めた四角形 10">
          <a:extLst>
            <a:ext uri="{FF2B5EF4-FFF2-40B4-BE49-F238E27FC236}">
              <a16:creationId xmlns:a16="http://schemas.microsoft.com/office/drawing/2014/main" id="{28C46DA0-60B9-46F7-B993-FB46DC620A53}"/>
            </a:ext>
          </a:extLst>
        </xdr:cNvPr>
        <xdr:cNvSpPr/>
      </xdr:nvSpPr>
      <xdr:spPr>
        <a:xfrm>
          <a:off x="7693024" y="1974849"/>
          <a:ext cx="2771775" cy="1470024"/>
        </a:xfrm>
        <a:prstGeom prst="wedgeRoundRectCallout">
          <a:avLst>
            <a:gd name="adj1" fmla="val -132671"/>
            <a:gd name="adj2" fmla="val 1934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0" tIns="108000" rIns="0" bIns="0" rtlCol="0" anchor="ctr" anchorCtr="0"/>
        <a:lstStyle/>
        <a:p>
          <a:pPr algn="l"/>
          <a:r>
            <a:rPr kumimoji="1" lang="ja-JP" altLang="en-US" sz="1200" b="0">
              <a:latin typeface="BIZ UDゴシック" panose="020B0400000000000000" pitchFamily="49" charset="-128"/>
              <a:ea typeface="BIZ UDゴシック" panose="020B0400000000000000" pitchFamily="49" charset="-128"/>
            </a:rPr>
            <a:t>カリキュラム番号を入力すると医療機関コードが表示されます。変更する場合は</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　　都道府県コード</a:t>
          </a:r>
          <a:r>
            <a:rPr kumimoji="1" lang="en-US" altLang="ja-JP" sz="1200" b="0">
              <a:latin typeface="BIZ UDゴシック" panose="020B0400000000000000" pitchFamily="49" charset="-128"/>
              <a:ea typeface="BIZ UDゴシック" panose="020B0400000000000000" pitchFamily="49" charset="-128"/>
            </a:rPr>
            <a:t>(2</a:t>
          </a:r>
          <a:r>
            <a:rPr kumimoji="1" lang="ja-JP" altLang="en-US" sz="1200" b="0">
              <a:latin typeface="BIZ UDゴシック" panose="020B0400000000000000" pitchFamily="49" charset="-128"/>
              <a:ea typeface="BIZ UDゴシック" panose="020B0400000000000000" pitchFamily="49" charset="-128"/>
            </a:rPr>
            <a:t>桁</a:t>
          </a:r>
          <a:r>
            <a:rPr kumimoji="1" lang="en-US" altLang="ja-JP" sz="1200" b="0">
              <a:latin typeface="BIZ UDゴシック" panose="020B0400000000000000" pitchFamily="49" charset="-128"/>
              <a:ea typeface="BIZ UDゴシック" panose="020B0400000000000000" pitchFamily="49" charset="-128"/>
            </a:rPr>
            <a:t>)</a:t>
          </a:r>
        </a:p>
        <a:p>
          <a:pPr algn="l"/>
          <a:r>
            <a:rPr kumimoji="1" lang="ja-JP" altLang="en-US" sz="1200" b="0">
              <a:latin typeface="BIZ UDゴシック" panose="020B0400000000000000" pitchFamily="49" charset="-128"/>
              <a:ea typeface="BIZ UDゴシック" panose="020B0400000000000000" pitchFamily="49" charset="-128"/>
            </a:rPr>
            <a:t>　　保険区分　　　</a:t>
          </a:r>
          <a:r>
            <a:rPr kumimoji="1" lang="en-US" altLang="ja-JP" sz="1200" b="0">
              <a:latin typeface="BIZ UDゴシック" panose="020B0400000000000000" pitchFamily="49" charset="-128"/>
              <a:ea typeface="BIZ UDゴシック" panose="020B0400000000000000" pitchFamily="49" charset="-128"/>
            </a:rPr>
            <a:t>(1</a:t>
          </a:r>
          <a:r>
            <a:rPr kumimoji="1" lang="ja-JP" altLang="en-US" sz="1200" b="0">
              <a:latin typeface="BIZ UDゴシック" panose="020B0400000000000000" pitchFamily="49" charset="-128"/>
              <a:ea typeface="BIZ UDゴシック" panose="020B0400000000000000" pitchFamily="49" charset="-128"/>
            </a:rPr>
            <a:t>桁</a:t>
          </a:r>
          <a:r>
            <a:rPr kumimoji="1" lang="en-US" altLang="ja-JP" sz="1200" b="0">
              <a:latin typeface="BIZ UDゴシック" panose="020B0400000000000000" pitchFamily="49" charset="-128"/>
              <a:ea typeface="BIZ UDゴシック" panose="020B0400000000000000" pitchFamily="49" charset="-128"/>
            </a:rPr>
            <a:t>)</a:t>
          </a:r>
        </a:p>
        <a:p>
          <a:pPr algn="l"/>
          <a:r>
            <a:rPr kumimoji="1" lang="ja-JP" altLang="en-US" sz="1200" b="0">
              <a:latin typeface="BIZ UDゴシック" panose="020B0400000000000000" pitchFamily="49" charset="-128"/>
              <a:ea typeface="BIZ UDゴシック" panose="020B0400000000000000" pitchFamily="49" charset="-128"/>
            </a:rPr>
            <a:t>　　医療機関コード</a:t>
          </a:r>
          <a:r>
            <a:rPr kumimoji="1" lang="en-US" altLang="ja-JP" sz="1200" b="0">
              <a:latin typeface="BIZ UDゴシック" panose="020B0400000000000000" pitchFamily="49" charset="-128"/>
              <a:ea typeface="BIZ UDゴシック" panose="020B0400000000000000" pitchFamily="49" charset="-128"/>
            </a:rPr>
            <a:t>(7</a:t>
          </a:r>
          <a:r>
            <a:rPr kumimoji="1" lang="ja-JP" altLang="en-US" sz="1200" b="0">
              <a:latin typeface="BIZ UDゴシック" panose="020B0400000000000000" pitchFamily="49" charset="-128"/>
              <a:ea typeface="BIZ UDゴシック" panose="020B0400000000000000" pitchFamily="49" charset="-128"/>
            </a:rPr>
            <a:t>桁</a:t>
          </a:r>
          <a:r>
            <a:rPr kumimoji="1" lang="en-US" altLang="ja-JP" sz="1200" b="0">
              <a:latin typeface="BIZ UDゴシック" panose="020B0400000000000000" pitchFamily="49" charset="-128"/>
              <a:ea typeface="BIZ UDゴシック" panose="020B0400000000000000" pitchFamily="49" charset="-128"/>
            </a:rPr>
            <a:t>)</a:t>
          </a:r>
        </a:p>
        <a:p>
          <a:pPr algn="l"/>
          <a:r>
            <a:rPr kumimoji="1" lang="ja-JP" altLang="en-US" sz="1200" b="0">
              <a:latin typeface="BIZ UDゴシック" panose="020B0400000000000000" pitchFamily="49" charset="-128"/>
              <a:ea typeface="BIZ UDゴシック" panose="020B0400000000000000" pitchFamily="49" charset="-128"/>
            </a:rPr>
            <a:t>　合計</a:t>
          </a:r>
          <a:r>
            <a:rPr kumimoji="1" lang="en-US" altLang="ja-JP" sz="1200" b="0">
              <a:latin typeface="BIZ UDゴシック" panose="020B0400000000000000" pitchFamily="49" charset="-128"/>
              <a:ea typeface="BIZ UDゴシック" panose="020B0400000000000000" pitchFamily="49" charset="-128"/>
            </a:rPr>
            <a:t>10</a:t>
          </a:r>
          <a:r>
            <a:rPr kumimoji="1" lang="ja-JP" altLang="en-US" sz="1200" b="0">
              <a:latin typeface="BIZ UDゴシック" panose="020B0400000000000000" pitchFamily="49" charset="-128"/>
              <a:ea typeface="BIZ UDゴシック" panose="020B0400000000000000" pitchFamily="49" charset="-128"/>
            </a:rPr>
            <a:t>桁で入力すること</a:t>
          </a:r>
          <a:endParaRPr kumimoji="1" lang="en-US" altLang="ja-JP" sz="1200" b="0">
            <a:latin typeface="BIZ UDゴシック" panose="020B0400000000000000" pitchFamily="49" charset="-128"/>
            <a:ea typeface="BIZ UDゴシック" panose="020B0400000000000000" pitchFamily="49" charset="-128"/>
          </a:endParaRPr>
        </a:p>
        <a:p>
          <a:pPr algn="l"/>
          <a:endParaRPr kumimoji="1" lang="ja-JP" altLang="en-US" sz="1100" b="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152401</xdr:colOff>
      <xdr:row>0</xdr:row>
      <xdr:rowOff>76200</xdr:rowOff>
    </xdr:from>
    <xdr:to>
      <xdr:col>8</xdr:col>
      <xdr:colOff>858166</xdr:colOff>
      <xdr:row>2</xdr:row>
      <xdr:rowOff>85725</xdr:rowOff>
    </xdr:to>
    <xdr:sp macro="" textlink="">
      <xdr:nvSpPr>
        <xdr:cNvPr id="2" name="吹き出し: 角を丸めた四角形 1">
          <a:extLst>
            <a:ext uri="{FF2B5EF4-FFF2-40B4-BE49-F238E27FC236}">
              <a16:creationId xmlns:a16="http://schemas.microsoft.com/office/drawing/2014/main" id="{C909750A-04FD-4871-AC5C-F850C08D9498}"/>
            </a:ext>
          </a:extLst>
        </xdr:cNvPr>
        <xdr:cNvSpPr/>
      </xdr:nvSpPr>
      <xdr:spPr>
        <a:xfrm>
          <a:off x="8039101" y="76200"/>
          <a:ext cx="2820315" cy="695325"/>
        </a:xfrm>
        <a:prstGeom prst="wedgeRoundRectCallout">
          <a:avLst>
            <a:gd name="adj1" fmla="val -48880"/>
            <a:gd name="adj2" fmla="val 31654"/>
            <a:gd name="adj3" fmla="val 16667"/>
          </a:avLst>
        </a:prstGeom>
        <a:solidFill>
          <a:schemeClr val="accent1"/>
        </a:solidFill>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lIns="72000" tIns="0" rIns="0" bIns="0" rtlCol="0" anchor="ctr" anchorCtr="0"/>
        <a:lstStyle/>
        <a:p>
          <a:pPr algn="l"/>
          <a:r>
            <a:rPr kumimoji="1" lang="ja-JP" altLang="en-US" sz="1100" b="0">
              <a:latin typeface="BIZ UDゴシック" panose="020B0400000000000000" pitchFamily="49" charset="-128"/>
              <a:ea typeface="BIZ UDゴシック" panose="020B0400000000000000" pitchFamily="49" charset="-128"/>
            </a:rPr>
            <a:t>専門医認定期限</a:t>
          </a:r>
          <a:r>
            <a:rPr kumimoji="1" lang="en-US" altLang="ja-JP" sz="1100" b="0">
              <a:latin typeface="BIZ UDゴシック" panose="020B0400000000000000" pitchFamily="49" charset="-128"/>
              <a:ea typeface="BIZ UDゴシック" panose="020B0400000000000000" pitchFamily="49" charset="-128"/>
            </a:rPr>
            <a:t>2025</a:t>
          </a:r>
          <a:r>
            <a:rPr kumimoji="1" lang="ja-JP" altLang="en-US" sz="1100" b="0">
              <a:latin typeface="BIZ UDゴシック" panose="020B0400000000000000" pitchFamily="49" charset="-128"/>
              <a:ea typeface="BIZ UDゴシック" panose="020B0400000000000000" pitchFamily="49" charset="-128"/>
            </a:rPr>
            <a:t>年</a:t>
          </a:r>
          <a:r>
            <a:rPr kumimoji="1" lang="en-US" altLang="ja-JP" sz="1100" b="0">
              <a:latin typeface="BIZ UDゴシック" panose="020B0400000000000000" pitchFamily="49" charset="-128"/>
              <a:ea typeface="BIZ UDゴシック" panose="020B0400000000000000" pitchFamily="49" charset="-128"/>
            </a:rPr>
            <a:t>12</a:t>
          </a:r>
          <a:r>
            <a:rPr kumimoji="1" lang="ja-JP" altLang="en-US" sz="1100" b="0">
              <a:latin typeface="BIZ UDゴシック" panose="020B0400000000000000" pitchFamily="49" charset="-128"/>
              <a:ea typeface="BIZ UDゴシック" panose="020B0400000000000000" pitchFamily="49" charset="-128"/>
            </a:rPr>
            <a:t>月までの場合、申請中でなければこのリストには記載できません。</a:t>
          </a:r>
          <a:endParaRPr kumimoji="1" lang="en-US" altLang="ja-JP" sz="1100" b="0">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B98\share\Users\TOYAMA\Downloads\&#23554;&#38272;&#30740;&#20462;&#12503;&#12525;&#12464;&#12521;&#12512;&#12539;&#12459;&#12522;&#12461;&#12517;&#12521;&#12512;&#30003;&#35531;&#26360;2022&#65288;&#12469;&#12502;&#12473;&#12506;&#38936;&#22495;&#29256;&#6528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083;&#30284;&#23398;&#20250;&#29702;&#20107;&#20250;\&#23554;&#38272;&#21307;&#21046;&#24230;&#22996;&#21729;&#20250;\&#8251;202111%20&#12469;&#12502;&#12473;&#12506;&#30003;&#35531;&#28310;&#20633;\&#21442;&#32771;&#22806;&#31185;&#23554;&#38272;&#21307;&#30003;&#35531;\info20210405-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20849;&#26377;\&#22806;&#23665;&#12373;&#12435;\&#9733;&#26045;&#35373;&#38306;&#20418;&#65288;&#21547;&#12416;&#22522;&#24185;&#12539;&#36899;&#25658;&#12288;&#30003;&#35531;&#26360;&#65289;\&#22522;&#24185;&#30003;&#35531;&#26360;.xlsx" TargetMode="External"/><Relationship Id="rId1" Type="http://schemas.openxmlformats.org/officeDocument/2006/relationships/externalLinkPath" Target="/&#20849;&#26377;/&#22806;&#23665;&#12373;&#12435;/&#9733;&#26045;&#35373;&#38306;&#20418;&#65288;&#21547;&#12416;&#22522;&#24185;&#12539;&#36899;&#25658;&#12288;&#30003;&#35531;&#26360;&#65289;/&#22522;&#24185;&#30003;&#35531;&#2636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LS720D150\share\&#20849;&#26377;\&#22806;&#23665;&#12373;&#12435;\&#9733;&#26045;&#35373;&#38306;&#20418;&#65288;&#21547;&#12416;&#22522;&#24185;&#12539;&#36899;&#25658;&#12288;&#30003;&#35531;&#26360;&#65289;\&#26368;&#32066;&#26696;\&#22522;&#24185;&#30003;&#35531;&#26360;&#26696;.xlsx" TargetMode="External"/><Relationship Id="rId1" Type="http://schemas.openxmlformats.org/officeDocument/2006/relationships/externalLinkPath" Target="/&#20849;&#26377;/&#22806;&#23665;&#12373;&#12435;/&#9733;&#26045;&#35373;&#38306;&#20418;&#65288;&#21547;&#12416;&#22522;&#24185;&#12539;&#36899;&#25658;&#12288;&#30003;&#35531;&#26360;&#65289;/&#26368;&#32066;&#26696;/&#22522;&#24185;&#30003;&#35531;&#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１"/>
      <sheetName val="冊子"/>
      <sheetName val="別紙２（必要に応じて）"/>
      <sheetName val="MST"/>
      <sheetName val="Data"/>
      <sheetName val="選択肢"/>
    </sheetNames>
    <sheetDataSet>
      <sheetData sheetId="0"/>
      <sheetData sheetId="1"/>
      <sheetData sheetId="2"/>
      <sheetData sheetId="3">
        <row r="84">
          <cell r="Q84" t="str">
            <v>該当する</v>
          </cell>
        </row>
        <row r="86">
          <cell r="R86" t="str">
            <v>連携</v>
          </cell>
        </row>
        <row r="87">
          <cell r="R87" t="str">
            <v>関連</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4">
          <cell r="C4"/>
          <cell r="F4"/>
          <cell r="I4"/>
          <cell r="L4"/>
        </row>
        <row r="5">
          <cell r="C5" t="str">
            <v>北海道</v>
          </cell>
          <cell r="F5" t="str">
            <v>有</v>
          </cell>
          <cell r="I5" t="str">
            <v>○</v>
          </cell>
          <cell r="L5" t="str">
            <v>0</v>
          </cell>
        </row>
        <row r="6">
          <cell r="C6" t="str">
            <v>青森県</v>
          </cell>
          <cell r="F6" t="str">
            <v>無</v>
          </cell>
          <cell r="L6" t="str">
            <v>1</v>
          </cell>
        </row>
        <row r="7">
          <cell r="C7" t="str">
            <v>岩手県</v>
          </cell>
          <cell r="L7" t="str">
            <v>2</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sheetData sheetId="2">
        <row r="7">
          <cell r="D7" t="str">
            <v>外科領域</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検討事項"/>
      <sheetName val="①表紙"/>
      <sheetName val="②業績"/>
      <sheetName val="③診療"/>
      <sheetName val="④連携施設"/>
      <sheetName val="④計算シート "/>
      <sheetName val="⑦専門研修指導医"/>
      <sheetName val="⑨専攻医"/>
      <sheetName val="⑤施設要件"/>
      <sheetName val="⑤履歴書"/>
      <sheetName val="事務局"/>
      <sheetName val="業績"/>
      <sheetName val="基幹施設データ"/>
      <sheetName val="連携施設データ"/>
      <sheetName val="外科プログラム"/>
      <sheetName val="施設症例数"/>
      <sheetName val="指導医専門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v>1</v>
          </cell>
        </row>
      </sheetData>
      <sheetData sheetId="14">
        <row r="1">
          <cell r="A1">
            <v>1</v>
          </cell>
          <cell r="B1" t="str">
            <v>札幌医科大学外科専門研修プログラム</v>
          </cell>
        </row>
        <row r="2">
          <cell r="A2">
            <v>2</v>
          </cell>
          <cell r="B2" t="str">
            <v>北海道大学外科専門研修プログラム</v>
          </cell>
        </row>
        <row r="3">
          <cell r="A3">
            <v>3</v>
          </cell>
          <cell r="B3" t="str">
            <v>旭川医科大学外科専門研修プログラム</v>
          </cell>
        </row>
        <row r="4">
          <cell r="A4">
            <v>4</v>
          </cell>
          <cell r="B4" t="str">
            <v>手稲渓仁会病院外科専門研修プログラム</v>
          </cell>
        </row>
        <row r="5">
          <cell r="A5">
            <v>5</v>
          </cell>
          <cell r="B5" t="str">
            <v>帯広厚生病院外科専門研修プログラム</v>
          </cell>
        </row>
        <row r="6">
          <cell r="A6">
            <v>6</v>
          </cell>
          <cell r="B6" t="str">
            <v>弘前大学外科専門医研修プログラム</v>
          </cell>
        </row>
        <row r="7">
          <cell r="A7">
            <v>7</v>
          </cell>
          <cell r="B7" t="str">
            <v>八戸市立市民病院　外科専門研修プログラム</v>
          </cell>
        </row>
        <row r="8">
          <cell r="A8">
            <v>8</v>
          </cell>
          <cell r="B8" t="str">
            <v>岩手医科大学外科専門研修プログラム</v>
          </cell>
        </row>
        <row r="9">
          <cell r="A9">
            <v>9</v>
          </cell>
          <cell r="B9" t="str">
            <v>岩手県立中央病院を基幹施設とした岩手県立病院群外科専攻医研修プログラム</v>
          </cell>
        </row>
        <row r="10">
          <cell r="A10">
            <v>10</v>
          </cell>
          <cell r="B10" t="str">
            <v>東北大学病院　外科専門研修プログラム</v>
          </cell>
        </row>
        <row r="11">
          <cell r="A11">
            <v>11</v>
          </cell>
          <cell r="B11" t="str">
            <v>石巻赤十字病院外科専門研修プログラム</v>
          </cell>
        </row>
        <row r="12">
          <cell r="A12">
            <v>12</v>
          </cell>
          <cell r="B12" t="str">
            <v>大崎市民病院外科専門研修プログラム</v>
          </cell>
        </row>
        <row r="13">
          <cell r="A13">
            <v>13</v>
          </cell>
          <cell r="B13" t="str">
            <v>東北医科薬科大学　外科専門研修プログラム</v>
          </cell>
        </row>
        <row r="14">
          <cell r="A14">
            <v>14</v>
          </cell>
          <cell r="B14" t="str">
            <v>あきた外科専門研修プログラム</v>
          </cell>
        </row>
        <row r="15">
          <cell r="A15">
            <v>15</v>
          </cell>
          <cell r="B15" t="str">
            <v>山形大学外科専門研修プログラム</v>
          </cell>
        </row>
        <row r="16">
          <cell r="A16">
            <v>16</v>
          </cell>
          <cell r="B16" t="str">
            <v>山形県立中央病院　外科専門研修プログラム</v>
          </cell>
        </row>
        <row r="17">
          <cell r="A17">
            <v>17</v>
          </cell>
          <cell r="B17" t="str">
            <v>日本海総合病院外科専門研修プログラム</v>
          </cell>
        </row>
        <row r="18">
          <cell r="A18">
            <v>18</v>
          </cell>
          <cell r="B18" t="str">
            <v>福島県立医科大学外科専門医プログラム</v>
          </cell>
        </row>
        <row r="19">
          <cell r="A19">
            <v>19</v>
          </cell>
          <cell r="B19" t="str">
            <v>太田西ノ内病院外科専門研修プログラム</v>
          </cell>
        </row>
        <row r="20">
          <cell r="A20">
            <v>20</v>
          </cell>
          <cell r="B20" t="str">
            <v>総合南東北病院　外科専門医研修プログラム</v>
          </cell>
        </row>
        <row r="21">
          <cell r="A21">
            <v>21</v>
          </cell>
          <cell r="B21" t="str">
            <v>竹田綜合病院外科専門医研修プログラム</v>
          </cell>
        </row>
        <row r="22">
          <cell r="A22">
            <v>22</v>
          </cell>
          <cell r="B22" t="str">
            <v>筑波大学新外科専門医研修プログラム</v>
          </cell>
        </row>
        <row r="23">
          <cell r="A23">
            <v>23</v>
          </cell>
          <cell r="B23" t="str">
            <v>筑波記念病院外科専門研修プログラム</v>
          </cell>
        </row>
        <row r="24">
          <cell r="A24">
            <v>24</v>
          </cell>
          <cell r="B24" t="str">
            <v>土浦協同病院外科新専門医研修プログラム</v>
          </cell>
        </row>
        <row r="25">
          <cell r="A25">
            <v>25</v>
          </cell>
          <cell r="B25" t="str">
            <v>茨城県立中央病院外科研修プログラム</v>
          </cell>
        </row>
        <row r="26">
          <cell r="A26">
            <v>26</v>
          </cell>
          <cell r="B26" t="str">
            <v>水戸医療センター外科専門研修プログラム</v>
          </cell>
        </row>
        <row r="27">
          <cell r="A27">
            <v>27</v>
          </cell>
          <cell r="B27" t="str">
            <v>株式会社日立製作所日立総合病院外科専門研修プログラム</v>
          </cell>
        </row>
        <row r="28">
          <cell r="A28">
            <v>28</v>
          </cell>
          <cell r="B28" t="str">
            <v>獨協医科大学外科専門研修プログラム</v>
          </cell>
        </row>
        <row r="29">
          <cell r="A29">
            <v>29</v>
          </cell>
          <cell r="B29" t="str">
            <v>自治医科大学外科専門研修プログラム</v>
          </cell>
        </row>
        <row r="30">
          <cell r="A30">
            <v>30</v>
          </cell>
          <cell r="B30" t="str">
            <v>国際医療福祉大学病院外科専門研修プログラム</v>
          </cell>
        </row>
        <row r="31">
          <cell r="A31">
            <v>31</v>
          </cell>
          <cell r="B31" t="str">
            <v>群馬大学外科専門研修プログラム</v>
          </cell>
        </row>
        <row r="32">
          <cell r="A32">
            <v>32</v>
          </cell>
          <cell r="B32" t="str">
            <v>自治医科大学附属さいたま医療センター外科専門研修プログラム</v>
          </cell>
        </row>
        <row r="33">
          <cell r="A33">
            <v>33</v>
          </cell>
          <cell r="B33" t="str">
            <v>獨協医科大学埼玉医療センター外科専門医養成プログラム（サブスペシャリティ連動型）</v>
          </cell>
        </row>
        <row r="34">
          <cell r="A34">
            <v>34</v>
          </cell>
          <cell r="B34" t="str">
            <v>埼玉医科大学総合医療センター外科専門研修プログラム</v>
          </cell>
        </row>
        <row r="35">
          <cell r="A35">
            <v>35</v>
          </cell>
          <cell r="B35" t="str">
            <v>防衛医科大学校外科専門研修プログラム</v>
          </cell>
        </row>
        <row r="36">
          <cell r="A36">
            <v>36</v>
          </cell>
          <cell r="B36" t="str">
            <v>さいたま市立病院外科専門研修プログラム</v>
          </cell>
        </row>
        <row r="37">
          <cell r="A37">
            <v>37</v>
          </cell>
          <cell r="B37" t="str">
            <v>さいたま赤十字病院外科専門研修プログラム</v>
          </cell>
        </row>
        <row r="38">
          <cell r="A38">
            <v>38</v>
          </cell>
          <cell r="B38" t="str">
            <v>国立病院機構埼玉病院外科専門研修プログラム</v>
          </cell>
        </row>
        <row r="39">
          <cell r="A39">
            <v>39</v>
          </cell>
          <cell r="B39" t="str">
            <v>AMG外科専門研修プログラム</v>
          </cell>
        </row>
        <row r="40">
          <cell r="A40">
            <v>40</v>
          </cell>
          <cell r="B40" t="str">
            <v>新久喜総合病院外科専門研修プログラム</v>
          </cell>
        </row>
        <row r="41">
          <cell r="A41">
            <v>41</v>
          </cell>
          <cell r="B41" t="str">
            <v>羽生総合病院外科専攻医研修プログラム</v>
          </cell>
        </row>
        <row r="42">
          <cell r="A42">
            <v>42</v>
          </cell>
          <cell r="B42" t="str">
            <v>埼玉医科大学外科専門研修プログラム</v>
          </cell>
        </row>
        <row r="43">
          <cell r="A43">
            <v>43</v>
          </cell>
          <cell r="B43" t="str">
            <v>埼玉石心会病院外科専門研修プログラム</v>
          </cell>
        </row>
        <row r="44">
          <cell r="A44">
            <v>44</v>
          </cell>
          <cell r="B44" t="str">
            <v>千葉大学医学部付属病院　外科専門医研修プログラム</v>
          </cell>
        </row>
        <row r="45">
          <cell r="A45">
            <v>45</v>
          </cell>
          <cell r="B45" t="str">
            <v>日本医科大学千葉北総病院外科専門研修プログラム</v>
          </cell>
        </row>
        <row r="46">
          <cell r="A46">
            <v>46</v>
          </cell>
          <cell r="B46" t="str">
            <v>東京歯科大学市川総合病院外科専門医研修プログラム</v>
          </cell>
        </row>
        <row r="47">
          <cell r="A47">
            <v>47</v>
          </cell>
          <cell r="B47" t="str">
            <v>順天堂大学医学部附属浦安病院外科専門研修プログラム</v>
          </cell>
        </row>
        <row r="48">
          <cell r="A48">
            <v>48</v>
          </cell>
          <cell r="B48" t="str">
            <v>東邦大学医療センター佐倉病院外科専門研修プログラム</v>
          </cell>
        </row>
        <row r="49">
          <cell r="A49">
            <v>49</v>
          </cell>
          <cell r="B49" t="str">
            <v>千葉医療センター外科専門研修プログラム</v>
          </cell>
        </row>
        <row r="50">
          <cell r="A50">
            <v>50</v>
          </cell>
          <cell r="B50" t="str">
            <v>千葉西総合病院外科専門研修プログラム</v>
          </cell>
        </row>
        <row r="51">
          <cell r="A51">
            <v>51</v>
          </cell>
          <cell r="B51" t="str">
            <v>新東京病院外科専門研修プログラム</v>
          </cell>
        </row>
        <row r="52">
          <cell r="A52">
            <v>52</v>
          </cell>
          <cell r="B52" t="str">
            <v>船橋市立医療センター外科専門研修プログラム</v>
          </cell>
        </row>
        <row r="53">
          <cell r="A53">
            <v>53</v>
          </cell>
          <cell r="B53" t="str">
            <v>JADECOM-東京ベイ・浦安市川医療センター　外科専門研修プログラム</v>
          </cell>
        </row>
        <row r="54">
          <cell r="A54">
            <v>54</v>
          </cell>
          <cell r="B54" t="str">
            <v>成田赤十字病院外科専門医研修プログラム</v>
          </cell>
        </row>
        <row r="55">
          <cell r="A55">
            <v>55</v>
          </cell>
          <cell r="B55" t="str">
            <v>旭中央病院外科専門研修プログラム</v>
          </cell>
        </row>
        <row r="56">
          <cell r="A56">
            <v>56</v>
          </cell>
          <cell r="B56" t="str">
            <v>君津中央病院外科専門医研修プログラム</v>
          </cell>
        </row>
        <row r="57">
          <cell r="A57">
            <v>57</v>
          </cell>
          <cell r="B57" t="str">
            <v>亀田総合病院　外科専門医研修プログラム</v>
          </cell>
        </row>
        <row r="58">
          <cell r="A58">
            <v>58</v>
          </cell>
          <cell r="B58" t="str">
            <v>新松戸中央総合病院外科専門医研修プログラム</v>
          </cell>
        </row>
        <row r="59">
          <cell r="A59">
            <v>59</v>
          </cell>
          <cell r="B59" t="str">
            <v>東京女子医科大学附属八千代医療センター外科専門研修プログラム</v>
          </cell>
        </row>
        <row r="60">
          <cell r="A60">
            <v>60</v>
          </cell>
          <cell r="B60" t="str">
            <v>国際医療福祉大学成田病院外科専門研修プログラム</v>
          </cell>
        </row>
        <row r="61">
          <cell r="A61">
            <v>61</v>
          </cell>
          <cell r="B61" t="str">
            <v>千葉市立海浜病院外科専門研修プログラム</v>
          </cell>
        </row>
        <row r="62">
          <cell r="A62">
            <v>62</v>
          </cell>
          <cell r="B62" t="str">
            <v>柏厚生総合病院外科専門研修プログラム</v>
          </cell>
        </row>
        <row r="63">
          <cell r="A63">
            <v>63</v>
          </cell>
          <cell r="B63" t="str">
            <v>東京医科大学病院外科専門医研修プログラム</v>
          </cell>
        </row>
        <row r="64">
          <cell r="A64">
            <v>64</v>
          </cell>
          <cell r="B64" t="str">
            <v>慶應関連サブスぺ連動型外科専門医研修プログラム</v>
          </cell>
        </row>
        <row r="65">
          <cell r="A65">
            <v>65</v>
          </cell>
          <cell r="B65" t="str">
            <v>東京女子医科大学外科専門研修プログラム</v>
          </cell>
        </row>
        <row r="66">
          <cell r="A66">
            <v>66</v>
          </cell>
          <cell r="B66" t="str">
            <v>帝京大学外科専門研修プログラム</v>
          </cell>
        </row>
        <row r="67">
          <cell r="A67">
            <v>67</v>
          </cell>
          <cell r="B67" t="str">
            <v>日本大学外科専門医研修プログラム</v>
          </cell>
        </row>
        <row r="68">
          <cell r="A68">
            <v>68</v>
          </cell>
          <cell r="B68" t="str">
            <v>杏林大学外科専門研修プログラム</v>
          </cell>
        </row>
        <row r="69">
          <cell r="A69">
            <v>69</v>
          </cell>
          <cell r="B69" t="str">
            <v>東京医大八王子医療センター地域連携型外科専門医研修プログラム</v>
          </cell>
        </row>
        <row r="70">
          <cell r="A70">
            <v>70</v>
          </cell>
          <cell r="B70" t="str">
            <v>東邦大学医療センター大橋病院外科専門研修プログラム</v>
          </cell>
        </row>
        <row r="71">
          <cell r="A71">
            <v>71</v>
          </cell>
          <cell r="B71" t="str">
            <v>慈恵医大外科サブスぺ連動型専門医研修プログラム</v>
          </cell>
        </row>
        <row r="72">
          <cell r="A72">
            <v>72</v>
          </cell>
          <cell r="B72" t="str">
            <v>東邦大学医療センター大森病院外科専門研修プログラム</v>
          </cell>
        </row>
        <row r="73">
          <cell r="A73">
            <v>73</v>
          </cell>
          <cell r="B73" t="str">
            <v>昭和大学病院外科専門医研修プログラム</v>
          </cell>
        </row>
        <row r="74">
          <cell r="A74">
            <v>74</v>
          </cell>
          <cell r="B74" t="str">
            <v>東京女子医科大学附属足立医療センター外科専門研修プログラム</v>
          </cell>
        </row>
        <row r="75">
          <cell r="A75">
            <v>75</v>
          </cell>
          <cell r="B75" t="str">
            <v>東京大学外科サブスぺ連動型専門研修プログラム</v>
          </cell>
        </row>
        <row r="76">
          <cell r="A76">
            <v>76</v>
          </cell>
          <cell r="B76" t="str">
            <v>日本医科大学外科専門研修プログラム</v>
          </cell>
        </row>
        <row r="77">
          <cell r="A77">
            <v>77</v>
          </cell>
          <cell r="B77" t="str">
            <v>東京医科歯科大学外科専門研修プログラム（サブスペシャルティ連動型）</v>
          </cell>
        </row>
        <row r="78">
          <cell r="A78">
            <v>78</v>
          </cell>
          <cell r="B78" t="str">
            <v>順天堂大学外科サブスぺ連動型専門研修プログラム</v>
          </cell>
        </row>
        <row r="79">
          <cell r="A79">
            <v>79</v>
          </cell>
          <cell r="B79" t="str">
            <v>都立墨東病院外科東京医師アカデミー専門研修プログラム</v>
          </cell>
        </row>
        <row r="80">
          <cell r="A80">
            <v>80</v>
          </cell>
          <cell r="B80" t="str">
            <v>NTT東日本関東病院外科専門医研修プログラム</v>
          </cell>
        </row>
        <row r="81">
          <cell r="A81">
            <v>81</v>
          </cell>
          <cell r="B81" t="str">
            <v>国際医療福祉大学三田病院外科専門医研修プログラム</v>
          </cell>
        </row>
        <row r="82">
          <cell r="A82">
            <v>82</v>
          </cell>
          <cell r="B82" t="str">
            <v>日本赤十字社医療センター外科専門研修プログラム</v>
          </cell>
        </row>
        <row r="83">
          <cell r="A83">
            <v>83</v>
          </cell>
          <cell r="B83" t="str">
            <v>国立病院機構東京医療センター外科専門研修プログラム</v>
          </cell>
        </row>
        <row r="84">
          <cell r="A84">
            <v>84</v>
          </cell>
          <cell r="B84" t="str">
            <v>虎の門病院本院外科専門医プログラム</v>
          </cell>
        </row>
        <row r="85">
          <cell r="A85">
            <v>85</v>
          </cell>
          <cell r="B85" t="str">
            <v>関東中央病院外科専門医研修プログラム</v>
          </cell>
        </row>
        <row r="86">
          <cell r="A86">
            <v>86</v>
          </cell>
          <cell r="B86" t="str">
            <v>国立国際医療研究センター病院外科専門医研修プログラム</v>
          </cell>
        </row>
        <row r="87">
          <cell r="A87">
            <v>87</v>
          </cell>
          <cell r="B87" t="str">
            <v>三井記念病院外科専門研修プログラム</v>
          </cell>
        </row>
        <row r="88">
          <cell r="A88">
            <v>88</v>
          </cell>
          <cell r="B88" t="str">
            <v>板橋中央総合病院外科専門研修プログラム</v>
          </cell>
        </row>
        <row r="89">
          <cell r="A89">
            <v>89</v>
          </cell>
          <cell r="B89" t="str">
            <v>武蔵野赤十字病院外科専門研修プログラム</v>
          </cell>
        </row>
        <row r="90">
          <cell r="A90">
            <v>90</v>
          </cell>
          <cell r="B90" t="str">
            <v>都立多摩総合医療センター施設群外科　東京医師アカデミー専門研修プログラム</v>
          </cell>
        </row>
        <row r="91">
          <cell r="A91">
            <v>91</v>
          </cell>
          <cell r="B91" t="str">
            <v>公立昭和病院外科専門研修プログラム</v>
          </cell>
        </row>
        <row r="92">
          <cell r="A92">
            <v>92</v>
          </cell>
          <cell r="B92" t="str">
            <v>災害医療センター外科専門医研修養成プログラム</v>
          </cell>
        </row>
        <row r="93">
          <cell r="A93">
            <v>93</v>
          </cell>
          <cell r="B93" t="str">
            <v>聖路加国際病院外科専門研修プログラム</v>
          </cell>
        </row>
        <row r="94">
          <cell r="A94">
            <v>94</v>
          </cell>
          <cell r="B94" t="str">
            <v>多摩地域連携外科専門研修プログラム</v>
          </cell>
        </row>
        <row r="95">
          <cell r="A95">
            <v>95</v>
          </cell>
          <cell r="B95" t="str">
            <v>JADECOM-練馬光が丘病院　地域総合外科専門研修プログラム</v>
          </cell>
        </row>
        <row r="96">
          <cell r="A96">
            <v>96</v>
          </cell>
          <cell r="B96" t="str">
            <v>昭和大学横浜市北部病院外科研修プログラム</v>
          </cell>
        </row>
        <row r="97">
          <cell r="A97">
            <v>97</v>
          </cell>
          <cell r="B97" t="str">
            <v>北里大学病院外科専門研修プログラム</v>
          </cell>
        </row>
        <row r="98">
          <cell r="A98">
            <v>98</v>
          </cell>
          <cell r="B98" t="str">
            <v>横浜市立大学附属センター病院外科専門研修プログラム</v>
          </cell>
        </row>
        <row r="99">
          <cell r="A99">
            <v>99</v>
          </cell>
          <cell r="B99" t="str">
            <v>横浜市立大学附属病院外科専門研修プログラム</v>
          </cell>
        </row>
        <row r="100">
          <cell r="A100">
            <v>100</v>
          </cell>
          <cell r="B100" t="str">
            <v>聖マリアンナ医科大学（SMU）外科専門研修プログラム</v>
          </cell>
        </row>
        <row r="101">
          <cell r="A101">
            <v>101</v>
          </cell>
          <cell r="B101" t="str">
            <v>東海大学専門分野連動型外科専門研修プログラム</v>
          </cell>
        </row>
        <row r="102">
          <cell r="A102">
            <v>102</v>
          </cell>
          <cell r="B102" t="str">
            <v>済生会横浜市東部病院外科専門医研修プログラム</v>
          </cell>
        </row>
        <row r="103">
          <cell r="A103">
            <v>103</v>
          </cell>
          <cell r="B103" t="str">
            <v>川崎市立川崎病院外科専門研修プログラム</v>
          </cell>
        </row>
        <row r="104">
          <cell r="A104">
            <v>104</v>
          </cell>
          <cell r="B104" t="str">
            <v>川崎幸病院 外科専門研修プログラム</v>
          </cell>
        </row>
        <row r="105">
          <cell r="A105">
            <v>105</v>
          </cell>
          <cell r="B105" t="str">
            <v>相模原協同病院外科専門医研修プログラム</v>
          </cell>
        </row>
        <row r="106">
          <cell r="A106">
            <v>106</v>
          </cell>
          <cell r="B106" t="str">
            <v>横浜市立みなと赤十字病院外科専門研修プログラム</v>
          </cell>
        </row>
        <row r="107">
          <cell r="A107">
            <v>107</v>
          </cell>
          <cell r="B107" t="str">
            <v>済生会横浜市南部病院　外科専門研修プログラム</v>
          </cell>
        </row>
        <row r="108">
          <cell r="A108">
            <v>108</v>
          </cell>
          <cell r="B108" t="str">
            <v>横浜南部・横須賀・三浦外科専門医育成プログラム</v>
          </cell>
        </row>
        <row r="109">
          <cell r="A109">
            <v>109</v>
          </cell>
          <cell r="B109" t="str">
            <v>横浜市立市民病院外科専門研修プログラム</v>
          </cell>
        </row>
        <row r="110">
          <cell r="A110">
            <v>110</v>
          </cell>
          <cell r="B110" t="str">
            <v>海老名総合病院外科専門研修プログラム</v>
          </cell>
        </row>
        <row r="111">
          <cell r="A111">
            <v>111</v>
          </cell>
          <cell r="B111" t="str">
            <v>横浜南西部外科研修プログラム</v>
          </cell>
        </row>
        <row r="112">
          <cell r="A112">
            <v>112</v>
          </cell>
          <cell r="B112" t="str">
            <v>湘南鎌倉総合外科専門医研修プログラム</v>
          </cell>
        </row>
        <row r="113">
          <cell r="A113">
            <v>113</v>
          </cell>
          <cell r="B113" t="str">
            <v>藤沢市民病院外科専門医研修プログラム</v>
          </cell>
        </row>
        <row r="114">
          <cell r="A114">
            <v>114</v>
          </cell>
          <cell r="B114" t="str">
            <v>平塚市民病院外科専門研修プログラム</v>
          </cell>
        </row>
        <row r="115">
          <cell r="A115">
            <v>115</v>
          </cell>
          <cell r="B115" t="str">
            <v>横浜労災病院外科研修プログラム</v>
          </cell>
        </row>
        <row r="116">
          <cell r="A116">
            <v>116</v>
          </cell>
          <cell r="B116" t="str">
            <v>新潟大学外科専門研修プログラム</v>
          </cell>
        </row>
        <row r="117">
          <cell r="A117">
            <v>117</v>
          </cell>
          <cell r="B117" t="str">
            <v>新潟県立中央病院外科専門研修プログラム</v>
          </cell>
        </row>
        <row r="118">
          <cell r="A118">
            <v>118</v>
          </cell>
          <cell r="B118" t="str">
            <v>新潟市民病院外科専門研修プログラム</v>
          </cell>
        </row>
        <row r="119">
          <cell r="A119">
            <v>119</v>
          </cell>
          <cell r="B119" t="str">
            <v>富山大学外科専門研修プログラム</v>
          </cell>
        </row>
        <row r="120">
          <cell r="A120">
            <v>120</v>
          </cell>
          <cell r="B120" t="str">
            <v>富山県立中央病院外科専門研修プログラム</v>
          </cell>
        </row>
        <row r="121">
          <cell r="A121">
            <v>121</v>
          </cell>
          <cell r="B121" t="str">
            <v>金沢医科大学病院　外科専門医研修プログラム</v>
          </cell>
        </row>
        <row r="122">
          <cell r="A122">
            <v>122</v>
          </cell>
          <cell r="B122" t="str">
            <v>金沢大学　外科専門研修プログラム</v>
          </cell>
        </row>
        <row r="123">
          <cell r="A123">
            <v>123</v>
          </cell>
          <cell r="B123" t="str">
            <v>石川県立中央病院外科専門研修プログラム</v>
          </cell>
        </row>
        <row r="124">
          <cell r="A124">
            <v>124</v>
          </cell>
          <cell r="B124" t="str">
            <v>福井大学外科専門研修プログラム</v>
          </cell>
        </row>
        <row r="125">
          <cell r="A125">
            <v>125</v>
          </cell>
          <cell r="B125" t="str">
            <v>福井県立病院外科専門研修プログラム</v>
          </cell>
        </row>
        <row r="126">
          <cell r="A126">
            <v>126</v>
          </cell>
          <cell r="B126" t="str">
            <v>山梨県外科領域専門研修プログラム</v>
          </cell>
        </row>
        <row r="127">
          <cell r="A127">
            <v>127</v>
          </cell>
          <cell r="B127" t="str">
            <v>山梨県立中央病院外科専門研修プログラム</v>
          </cell>
        </row>
        <row r="128">
          <cell r="A128">
            <v>128</v>
          </cell>
          <cell r="B128" t="str">
            <v>信州大学外科専門研修プログラム</v>
          </cell>
        </row>
        <row r="129">
          <cell r="A129">
            <v>129</v>
          </cell>
          <cell r="B129" t="str">
            <v>長野赤十字病院外科専門研修プログラム</v>
          </cell>
        </row>
        <row r="130">
          <cell r="A130">
            <v>130</v>
          </cell>
          <cell r="B130" t="str">
            <v>相澤病院外科専門研修プログラム</v>
          </cell>
        </row>
        <row r="131">
          <cell r="A131">
            <v>131</v>
          </cell>
          <cell r="B131" t="str">
            <v>諏訪赤十字病院外科専門研修プログラム</v>
          </cell>
        </row>
        <row r="132">
          <cell r="A132">
            <v>132</v>
          </cell>
          <cell r="B132" t="str">
            <v>佐久総合病院外科専門研修プログラム</v>
          </cell>
        </row>
        <row r="133">
          <cell r="A133">
            <v>133</v>
          </cell>
          <cell r="B133" t="str">
            <v>岐阜大学外科専門研修プログラム</v>
          </cell>
        </row>
        <row r="134">
          <cell r="A134">
            <v>134</v>
          </cell>
          <cell r="B134" t="str">
            <v>大垣市民病院外科専門研修プログラム</v>
          </cell>
        </row>
        <row r="135">
          <cell r="A135">
            <v>135</v>
          </cell>
          <cell r="B135" t="str">
            <v>岐阜県立多治見病院外科専門研修プログラム</v>
          </cell>
        </row>
        <row r="136">
          <cell r="A136">
            <v>136</v>
          </cell>
          <cell r="B136" t="str">
            <v>松波総合病院外科専門研修プログラム</v>
          </cell>
        </row>
        <row r="137">
          <cell r="A137">
            <v>137</v>
          </cell>
          <cell r="B137" t="str">
            <v>浜松医科大学外科専門研修プログラム</v>
          </cell>
        </row>
        <row r="138">
          <cell r="A138">
            <v>138</v>
          </cell>
          <cell r="B138" t="str">
            <v>順天堂大学医学部附属静岡病院外科専門研修プログラム</v>
          </cell>
        </row>
        <row r="139">
          <cell r="A139">
            <v>139</v>
          </cell>
          <cell r="B139" t="str">
            <v>ふじのくに外科専門研修プログラム</v>
          </cell>
        </row>
        <row r="140">
          <cell r="A140">
            <v>140</v>
          </cell>
          <cell r="B140" t="str">
            <v>静岡市立静岡病院外科専門プログラム</v>
          </cell>
        </row>
        <row r="141">
          <cell r="A141">
            <v>141</v>
          </cell>
          <cell r="B141" t="str">
            <v>聖隷浜松病院外科専門研修プログラム</v>
          </cell>
        </row>
        <row r="142">
          <cell r="A142">
            <v>142</v>
          </cell>
          <cell r="B142" t="str">
            <v>静岡県東部外科専門医研修プログラム</v>
          </cell>
        </row>
        <row r="143">
          <cell r="A143">
            <v>143</v>
          </cell>
          <cell r="B143" t="str">
            <v>聖隷三方原病院外科専門研修プログラム</v>
          </cell>
        </row>
        <row r="144">
          <cell r="A144">
            <v>144</v>
          </cell>
          <cell r="B144" t="str">
            <v>名古屋大学医学部附属病院外科専門研修プログラム</v>
          </cell>
        </row>
        <row r="145">
          <cell r="A145">
            <v>145</v>
          </cell>
          <cell r="B145" t="str">
            <v>名古屋市立大学病院外科専門研修プログラム</v>
          </cell>
        </row>
        <row r="146">
          <cell r="A146">
            <v>146</v>
          </cell>
          <cell r="B146" t="str">
            <v>藤田医科大学外科専門研修プログラム</v>
          </cell>
        </row>
        <row r="147">
          <cell r="A147">
            <v>147</v>
          </cell>
          <cell r="B147" t="str">
            <v>愛知医科大学病院外科専門研修プログラム</v>
          </cell>
        </row>
        <row r="148">
          <cell r="A148">
            <v>148</v>
          </cell>
          <cell r="B148" t="str">
            <v>岡崎市民病院外科専門研修プログラム</v>
          </cell>
        </row>
        <row r="149">
          <cell r="A149">
            <v>149</v>
          </cell>
          <cell r="B149" t="str">
            <v>安城更生病院外科専門研修プログラム</v>
          </cell>
        </row>
        <row r="150">
          <cell r="A150">
            <v>150</v>
          </cell>
          <cell r="B150" t="str">
            <v>刈谷豊田総合病院　外科専門研修プログラム</v>
          </cell>
        </row>
        <row r="151">
          <cell r="A151">
            <v>151</v>
          </cell>
          <cell r="B151" t="str">
            <v>日本赤十字社愛知医療センター名古屋第一病院外科専門研修プログラム</v>
          </cell>
        </row>
        <row r="152">
          <cell r="A152">
            <v>152</v>
          </cell>
          <cell r="B152" t="str">
            <v>名古屋掖済会病院外科専門研修プログラム</v>
          </cell>
        </row>
        <row r="153">
          <cell r="A153">
            <v>153</v>
          </cell>
          <cell r="B153" t="str">
            <v>名古屋医療センター外科専門研修プログラム</v>
          </cell>
        </row>
        <row r="154">
          <cell r="A154">
            <v>154</v>
          </cell>
          <cell r="B154" t="str">
            <v>名古屋市立大学医学部附属西部医療センター外科専門研修プログラム</v>
          </cell>
        </row>
        <row r="155">
          <cell r="A155">
            <v>155</v>
          </cell>
          <cell r="B155" t="str">
            <v>日本赤十字社愛知医療センター名古屋第二病院外科専門研修プログラム</v>
          </cell>
        </row>
        <row r="156">
          <cell r="A156">
            <v>156</v>
          </cell>
          <cell r="B156" t="str">
            <v>豊田厚生病院外科専門研修プログラム</v>
          </cell>
        </row>
        <row r="157">
          <cell r="A157">
            <v>157</v>
          </cell>
          <cell r="B157" t="str">
            <v>豊橋市民病院外科専門研修プログラム</v>
          </cell>
        </row>
        <row r="158">
          <cell r="A158">
            <v>158</v>
          </cell>
          <cell r="B158" t="str">
            <v>小牧市民病院外科研修プログラム</v>
          </cell>
        </row>
        <row r="159">
          <cell r="A159">
            <v>159</v>
          </cell>
          <cell r="B159" t="str">
            <v>名古屋徳洲会総合病院外科専門研修プログラム</v>
          </cell>
        </row>
        <row r="160">
          <cell r="A160">
            <v>160</v>
          </cell>
          <cell r="B160" t="str">
            <v>公立陶生病院外科専門研修プログラム</v>
          </cell>
        </row>
        <row r="161">
          <cell r="A161">
            <v>161</v>
          </cell>
          <cell r="B161" t="str">
            <v>総合大雄会病院外科専門研修プログラム</v>
          </cell>
        </row>
        <row r="162">
          <cell r="A162">
            <v>162</v>
          </cell>
          <cell r="B162" t="str">
            <v>一宮市立市民病院外科研修プログラム</v>
          </cell>
        </row>
        <row r="163">
          <cell r="A163">
            <v>163</v>
          </cell>
          <cell r="B163" t="str">
            <v>一宮西病院外科専門研修プログラム</v>
          </cell>
        </row>
        <row r="164">
          <cell r="A164">
            <v>164</v>
          </cell>
          <cell r="B164" t="str">
            <v>藤田医科大学岡崎医療センター外科専門研修プログラム</v>
          </cell>
        </row>
        <row r="165">
          <cell r="A165">
            <v>165</v>
          </cell>
          <cell r="B165" t="str">
            <v>三重大学医学部附属病院　外科専門研修プログラム</v>
          </cell>
        </row>
        <row r="166">
          <cell r="A166">
            <v>166</v>
          </cell>
          <cell r="B166" t="str">
            <v>市立四日市病院外科専門研修プログラム</v>
          </cell>
        </row>
        <row r="167">
          <cell r="A167">
            <v>167</v>
          </cell>
          <cell r="B167" t="str">
            <v>伊勢赤十字病院外科専門研修プログラム</v>
          </cell>
        </row>
        <row r="168">
          <cell r="A168">
            <v>168</v>
          </cell>
          <cell r="B168" t="str">
            <v>滋賀医科大学外科専門研修プログラム</v>
          </cell>
        </row>
        <row r="169">
          <cell r="A169">
            <v>169</v>
          </cell>
          <cell r="B169" t="str">
            <v>滋賀京大外科専門研修プログラム</v>
          </cell>
        </row>
        <row r="170">
          <cell r="A170">
            <v>170</v>
          </cell>
          <cell r="B170" t="str">
            <v>京都府立医科大学外科専門研修プログラム</v>
          </cell>
        </row>
        <row r="171">
          <cell r="A171">
            <v>171</v>
          </cell>
          <cell r="B171" t="str">
            <v>京都大学外科専門研修プログラム</v>
          </cell>
        </row>
        <row r="172">
          <cell r="A172">
            <v>172</v>
          </cell>
          <cell r="B172" t="str">
            <v>宇治徳洲会病院外科専門研修プログラム</v>
          </cell>
        </row>
        <row r="173">
          <cell r="A173">
            <v>173</v>
          </cell>
          <cell r="B173" t="str">
            <v>きょうと外科専門医研修プログラム</v>
          </cell>
        </row>
        <row r="174">
          <cell r="A174">
            <v>174</v>
          </cell>
          <cell r="B174" t="str">
            <v>大阪公立大学外科専門研修プログラム</v>
          </cell>
        </row>
        <row r="175">
          <cell r="A175">
            <v>175</v>
          </cell>
          <cell r="B175" t="str">
            <v>大阪大学外科専門研修プログラム</v>
          </cell>
        </row>
        <row r="176">
          <cell r="A176">
            <v>176</v>
          </cell>
          <cell r="B176" t="str">
            <v>大阪医科薬科大学病院外科専門研修プログラム</v>
          </cell>
        </row>
        <row r="177">
          <cell r="A177">
            <v>177</v>
          </cell>
          <cell r="B177" t="str">
            <v>関西医科大学　外科専門研修プログラム</v>
          </cell>
        </row>
        <row r="178">
          <cell r="A178">
            <v>178</v>
          </cell>
          <cell r="B178" t="str">
            <v>KINDAIプログラム</v>
          </cell>
        </row>
        <row r="179">
          <cell r="A179">
            <v>179</v>
          </cell>
          <cell r="B179" t="str">
            <v>北大阪ミックス施設群プログラム</v>
          </cell>
        </row>
        <row r="180">
          <cell r="A180">
            <v>180</v>
          </cell>
          <cell r="B180" t="str">
            <v>大阪市立総合医療センター外科専門研修プログラム</v>
          </cell>
        </row>
        <row r="181">
          <cell r="A181">
            <v>181</v>
          </cell>
          <cell r="B181" t="str">
            <v>国立病院機構大阪医療センター外科専門医育成プログラム</v>
          </cell>
        </row>
        <row r="182">
          <cell r="A182">
            <v>182</v>
          </cell>
          <cell r="B182" t="str">
            <v>大阪スペシャルミックス病院群外科専門研修プログラム</v>
          </cell>
        </row>
        <row r="183">
          <cell r="A183">
            <v>183</v>
          </cell>
          <cell r="B183" t="str">
            <v>高槻病院外科専門研修プログラム</v>
          </cell>
        </row>
        <row r="184">
          <cell r="A184">
            <v>184</v>
          </cell>
          <cell r="B184" t="str">
            <v>八尾徳洲会総合病院外科専門研修プログラム</v>
          </cell>
        </row>
        <row r="185">
          <cell r="A185">
            <v>185</v>
          </cell>
          <cell r="B185" t="str">
            <v>岸和田徳洲会病院外科専門研修プログラム</v>
          </cell>
        </row>
        <row r="186">
          <cell r="A186">
            <v>186</v>
          </cell>
          <cell r="B186" t="str">
            <v>ベルランド総合病院外科専門研修プログラム</v>
          </cell>
        </row>
        <row r="187">
          <cell r="A187">
            <v>187</v>
          </cell>
          <cell r="B187" t="str">
            <v>神戸大学外科専門研修プログラム</v>
          </cell>
        </row>
        <row r="188">
          <cell r="A188">
            <v>188</v>
          </cell>
          <cell r="B188" t="str">
            <v>兵庫医科大学外科専門研修プログラム</v>
          </cell>
        </row>
        <row r="189">
          <cell r="A189">
            <v>189</v>
          </cell>
          <cell r="B189" t="str">
            <v>淡路・播磨地域外科専門研修プログラム</v>
          </cell>
        </row>
        <row r="190">
          <cell r="A190">
            <v>190</v>
          </cell>
          <cell r="B190" t="str">
            <v>兵庫京大外科専門研修プログラム</v>
          </cell>
        </row>
        <row r="191">
          <cell r="A191">
            <v>191</v>
          </cell>
          <cell r="B191" t="str">
            <v>北播磨総合医療センター外科専門研修プログラム</v>
          </cell>
        </row>
        <row r="192">
          <cell r="A192">
            <v>192</v>
          </cell>
          <cell r="B192" t="str">
            <v>加古川中央市民病院 外科専門研修プログラム</v>
          </cell>
        </row>
        <row r="193">
          <cell r="A193">
            <v>193</v>
          </cell>
          <cell r="B193" t="str">
            <v>はり姫外科専門研修プログラム</v>
          </cell>
        </row>
        <row r="194">
          <cell r="A194">
            <v>194</v>
          </cell>
          <cell r="B194" t="str">
            <v>奈良県立医科大学外科研修プログラム</v>
          </cell>
        </row>
        <row r="195">
          <cell r="A195">
            <v>195</v>
          </cell>
          <cell r="B195" t="str">
            <v>奈良県総合医療センター外科研修プログラム</v>
          </cell>
        </row>
        <row r="196">
          <cell r="A196">
            <v>196</v>
          </cell>
          <cell r="B196" t="str">
            <v>天理よろづ相談所病院外科専門研修プログラム</v>
          </cell>
        </row>
        <row r="197">
          <cell r="A197">
            <v>197</v>
          </cell>
          <cell r="B197" t="str">
            <v>和歌山県立医科大学外科専門研修プログラム</v>
          </cell>
        </row>
        <row r="198">
          <cell r="A198">
            <v>198</v>
          </cell>
          <cell r="B198" t="str">
            <v>日赤和歌山医療センター外科専門研修プログラム</v>
          </cell>
        </row>
        <row r="199">
          <cell r="A199">
            <v>199</v>
          </cell>
          <cell r="B199" t="str">
            <v>鳥取大学外科専門研修プログラム</v>
          </cell>
        </row>
        <row r="200">
          <cell r="A200">
            <v>200</v>
          </cell>
          <cell r="B200" t="str">
            <v>オール島根外科専門研修プログラム</v>
          </cell>
        </row>
        <row r="201">
          <cell r="A201">
            <v>201</v>
          </cell>
          <cell r="B201" t="str">
            <v>島根県立中央病院外科専門研修プログラム</v>
          </cell>
        </row>
        <row r="202">
          <cell r="A202">
            <v>202</v>
          </cell>
          <cell r="B202" t="str">
            <v>川崎医科大学外科研修プログラム</v>
          </cell>
        </row>
        <row r="203">
          <cell r="A203">
            <v>203</v>
          </cell>
          <cell r="B203" t="str">
            <v>岡山大学広域外科専門研修プログラム</v>
          </cell>
        </row>
        <row r="204">
          <cell r="A204">
            <v>204</v>
          </cell>
          <cell r="B204" t="str">
            <v>川崎医科大学総合医療センター外科専門研修プログラム</v>
          </cell>
        </row>
        <row r="205">
          <cell r="A205">
            <v>205</v>
          </cell>
          <cell r="B205" t="str">
            <v>岡山医療センター外科専門研修プログラム</v>
          </cell>
        </row>
        <row r="206">
          <cell r="A206">
            <v>206</v>
          </cell>
          <cell r="B206" t="str">
            <v>倉敷外科専門研修プログラム</v>
          </cell>
        </row>
        <row r="207">
          <cell r="A207">
            <v>207</v>
          </cell>
          <cell r="B207" t="str">
            <v>広島大学外科専門研修プログラム</v>
          </cell>
        </row>
        <row r="208">
          <cell r="A208">
            <v>208</v>
          </cell>
          <cell r="B208" t="str">
            <v>広島市民病院群外科専門研修プログラム</v>
          </cell>
        </row>
        <row r="209">
          <cell r="A209">
            <v>209</v>
          </cell>
          <cell r="B209" t="str">
            <v>山口大学外科専門研修プログラム</v>
          </cell>
        </row>
        <row r="210">
          <cell r="A210">
            <v>210</v>
          </cell>
          <cell r="B210" t="str">
            <v>徳島大学外科専門研修プログラム</v>
          </cell>
        </row>
        <row r="211">
          <cell r="A211">
            <v>211</v>
          </cell>
          <cell r="B211" t="str">
            <v>香川大学外科専門研修プログラム</v>
          </cell>
        </row>
        <row r="212">
          <cell r="A212">
            <v>212</v>
          </cell>
          <cell r="B212" t="str">
            <v>高松赤十字病院外科専門研修プログラム</v>
          </cell>
        </row>
        <row r="213">
          <cell r="A213">
            <v>213</v>
          </cell>
          <cell r="B213" t="str">
            <v>愛媛大学外科専門研修プログラム</v>
          </cell>
        </row>
        <row r="214">
          <cell r="A214">
            <v>214</v>
          </cell>
          <cell r="B214" t="str">
            <v>愛媛県立中央病院外科専門研修プログラム</v>
          </cell>
        </row>
        <row r="215">
          <cell r="A215">
            <v>215</v>
          </cell>
          <cell r="B215" t="str">
            <v>松山赤十字病院外科専門研修プログラム</v>
          </cell>
        </row>
        <row r="216">
          <cell r="A216">
            <v>216</v>
          </cell>
          <cell r="B216" t="str">
            <v>市立宇和島病院外科専門研修プログラム</v>
          </cell>
        </row>
        <row r="217">
          <cell r="A217">
            <v>217</v>
          </cell>
          <cell r="B217" t="str">
            <v>『高知家』外科専門研修プログラム</v>
          </cell>
        </row>
        <row r="218">
          <cell r="A218">
            <v>218</v>
          </cell>
          <cell r="B218" t="str">
            <v>産業医科大学外科専門研修プログラム</v>
          </cell>
        </row>
        <row r="219">
          <cell r="A219">
            <v>219</v>
          </cell>
          <cell r="B219" t="str">
            <v>九州大学病院外科専門医研修プログラム</v>
          </cell>
        </row>
        <row r="220">
          <cell r="A220">
            <v>220</v>
          </cell>
          <cell r="B220" t="str">
            <v>福岡大学外科専門研修プログラム</v>
          </cell>
        </row>
        <row r="221">
          <cell r="A221">
            <v>221</v>
          </cell>
          <cell r="B221" t="str">
            <v>久留米大学病院群外科専門研修プログラム</v>
          </cell>
        </row>
        <row r="222">
          <cell r="A222">
            <v>222</v>
          </cell>
          <cell r="B222" t="str">
            <v>済生会福岡総合病院外科専門研修プログラム</v>
          </cell>
        </row>
        <row r="223">
          <cell r="A223">
            <v>223</v>
          </cell>
          <cell r="B223" t="str">
            <v>九州医療センター外科専門医研修プログラム</v>
          </cell>
        </row>
        <row r="224">
          <cell r="A224">
            <v>224</v>
          </cell>
          <cell r="B224" t="str">
            <v>福岡赤十字病院外科専門研修プログラム</v>
          </cell>
        </row>
        <row r="225">
          <cell r="A225">
            <v>225</v>
          </cell>
          <cell r="B225" t="str">
            <v>福岡徳洲会病院外科専門研修プログラム</v>
          </cell>
        </row>
        <row r="226">
          <cell r="A226">
            <v>226</v>
          </cell>
          <cell r="B226" t="str">
            <v>北九州市立医療センタ－外科専門研修プログラム</v>
          </cell>
        </row>
        <row r="227">
          <cell r="A227">
            <v>227</v>
          </cell>
          <cell r="B227" t="str">
            <v>飯塚病院外科専門研修プログラム</v>
          </cell>
        </row>
        <row r="228">
          <cell r="A228">
            <v>228</v>
          </cell>
          <cell r="B228" t="str">
            <v>聖マリア病院群外科専門研修プログラム</v>
          </cell>
        </row>
        <row r="229">
          <cell r="A229">
            <v>229</v>
          </cell>
          <cell r="B229" t="str">
            <v>新古賀病院群外科専門研修プログラム</v>
          </cell>
        </row>
        <row r="230">
          <cell r="A230">
            <v>230</v>
          </cell>
          <cell r="B230" t="str">
            <v>小倉記念病院外科専門研修プログラム</v>
          </cell>
        </row>
        <row r="231">
          <cell r="A231">
            <v>231</v>
          </cell>
          <cell r="B231" t="str">
            <v>福岡和白病院外科専門研修プログラム</v>
          </cell>
        </row>
        <row r="232">
          <cell r="A232">
            <v>232</v>
          </cell>
          <cell r="B232" t="str">
            <v>福岡東医療センター外科専門医研修プログラム</v>
          </cell>
        </row>
        <row r="233">
          <cell r="A233">
            <v>233</v>
          </cell>
          <cell r="B233" t="str">
            <v>JCHO九州病院外科専門研修プログラム</v>
          </cell>
        </row>
        <row r="234">
          <cell r="A234">
            <v>234</v>
          </cell>
          <cell r="B234" t="str">
            <v>佐賀大学外科専門研修プログラム</v>
          </cell>
        </row>
        <row r="235">
          <cell r="A235">
            <v>235</v>
          </cell>
          <cell r="B235" t="str">
            <v>佐賀県医療センター好生館外科専門研修プログラム</v>
          </cell>
        </row>
        <row r="236">
          <cell r="A236">
            <v>236</v>
          </cell>
          <cell r="B236" t="str">
            <v>長崎大学病院群外科専門医育成プログラム</v>
          </cell>
        </row>
        <row r="237">
          <cell r="A237">
            <v>237</v>
          </cell>
          <cell r="B237" t="str">
            <v>長崎みなとメディカルセンター外科専門研修プログラム</v>
          </cell>
        </row>
        <row r="238">
          <cell r="A238">
            <v>238</v>
          </cell>
          <cell r="B238" t="str">
            <v>佐世保市総合医療センター外科専門研修プログラム</v>
          </cell>
        </row>
        <row r="239">
          <cell r="A239">
            <v>239</v>
          </cell>
          <cell r="B239" t="str">
            <v>熊本外科専門研修プログラム</v>
          </cell>
        </row>
        <row r="240">
          <cell r="A240">
            <v>240</v>
          </cell>
          <cell r="B240" t="str">
            <v>熊本赤十字病院　外科専門研修プログラム</v>
          </cell>
        </row>
        <row r="241">
          <cell r="A241">
            <v>241</v>
          </cell>
          <cell r="B241" t="str">
            <v>済生会熊本病院外科専門研修プログラム</v>
          </cell>
        </row>
        <row r="242">
          <cell r="A242">
            <v>242</v>
          </cell>
          <cell r="B242" t="str">
            <v>大分大学外科研修プログラム</v>
          </cell>
        </row>
        <row r="243">
          <cell r="A243">
            <v>243</v>
          </cell>
          <cell r="B243" t="str">
            <v>大分県立病院群外科専門医育成プログラム</v>
          </cell>
        </row>
        <row r="244">
          <cell r="A244">
            <v>244</v>
          </cell>
          <cell r="B244" t="str">
            <v>宮崎大学外科専門研修プログラム</v>
          </cell>
        </row>
        <row r="245">
          <cell r="A245">
            <v>245</v>
          </cell>
          <cell r="B245" t="str">
            <v>宮崎県立宮崎病院外科専門研修プログラム</v>
          </cell>
        </row>
        <row r="246">
          <cell r="A246">
            <v>246</v>
          </cell>
          <cell r="B246" t="str">
            <v>鹿児島プロフェッショナル外科専門研修プログラム</v>
          </cell>
        </row>
        <row r="247">
          <cell r="A247">
            <v>247</v>
          </cell>
          <cell r="B247" t="str">
            <v>大隅鹿屋病院外科専門研修プログラム</v>
          </cell>
        </row>
        <row r="248">
          <cell r="A248">
            <v>248</v>
          </cell>
          <cell r="B248" t="str">
            <v>RyuCOS（Ryukyu University Comprehensive Surgery Program）</v>
          </cell>
        </row>
        <row r="249">
          <cell r="A249">
            <v>249</v>
          </cell>
          <cell r="B249" t="str">
            <v>友愛医療センター　外科専門研修プログラム</v>
          </cell>
        </row>
        <row r="250">
          <cell r="A250">
            <v>250</v>
          </cell>
          <cell r="B250" t="str">
            <v>浦添総合病院外科専門研修プログラム</v>
          </cell>
        </row>
        <row r="251">
          <cell r="A251">
            <v>251</v>
          </cell>
          <cell r="B251" t="str">
            <v>沖縄県立病院外科専門研修プログラム</v>
          </cell>
        </row>
        <row r="252">
          <cell r="A252">
            <v>252</v>
          </cell>
          <cell r="B252" t="str">
            <v>中頭病院外科専門研修プログラム</v>
          </cell>
        </row>
        <row r="253">
          <cell r="A253">
            <v>253</v>
          </cell>
          <cell r="B253" t="str">
            <v>沖縄県立中部病院外科専門研修プログラム</v>
          </cell>
        </row>
        <row r="254">
          <cell r="A254">
            <v>254</v>
          </cell>
          <cell r="B254" t="str">
            <v>中部徳洲会病院外科専門研修プログラム</v>
          </cell>
        </row>
        <row r="255">
          <cell r="A255">
            <v>255</v>
          </cell>
          <cell r="B255" t="str">
            <v>沖縄協同病院外科専門研修プログラム</v>
          </cell>
        </row>
      </sheetData>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検討事項"/>
      <sheetName val="①申請書"/>
      <sheetName val="②業績"/>
      <sheetName val="③診療"/>
      <sheetName val="④連携施設"/>
      <sheetName val="⑤計算シート "/>
      <sheetName val="⑥専門研修指導医"/>
      <sheetName val="⑦専攻医"/>
      <sheetName val="⑧履歴書"/>
      <sheetName val="事務局1"/>
      <sheetName val="事務局2"/>
      <sheetName val="基幹施設データ"/>
      <sheetName val="連携施設データ"/>
      <sheetName val="外科プログラム"/>
      <sheetName val="施設症例数"/>
      <sheetName val="指導医専門医"/>
    </sheetNames>
    <sheetDataSet>
      <sheetData sheetId="0" refreshError="1"/>
      <sheetData sheetId="1">
        <row r="2">
          <cell r="E2">
            <v>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1658-3715-45E5-A652-A2E7A10DEFBD}">
  <sheetPr codeName="Sheet2">
    <pageSetUpPr fitToPage="1"/>
  </sheetPr>
  <dimension ref="A1:Z51"/>
  <sheetViews>
    <sheetView showGridLines="0" tabSelected="1" zoomScale="90" zoomScaleNormal="90" workbookViewId="0">
      <pane ySplit="1" topLeftCell="A2" activePane="bottomLeft" state="frozen"/>
      <selection activeCell="C12" sqref="C12"/>
      <selection pane="bottomLeft" activeCell="E2" sqref="E2"/>
    </sheetView>
  </sheetViews>
  <sheetFormatPr defaultColWidth="9" defaultRowHeight="24.95" customHeight="1" x14ac:dyDescent="0.4"/>
  <cols>
    <col min="1" max="4" width="11.75" style="102" customWidth="1"/>
    <col min="5" max="5" width="12.75" style="102" customWidth="1"/>
    <col min="6" max="6" width="9.25" style="102" customWidth="1"/>
    <col min="7" max="7" width="8" style="102" customWidth="1"/>
    <col min="8" max="8" width="4.25" style="102" customWidth="1"/>
    <col min="9" max="9" width="5.125" style="102" customWidth="1"/>
    <col min="10" max="10" width="4.25" style="102" customWidth="1"/>
    <col min="11" max="11" width="5.125" style="102" customWidth="1"/>
    <col min="12" max="12" width="4.25" style="102" customWidth="1"/>
    <col min="13" max="13" width="3.5" style="102" customWidth="1"/>
    <col min="14" max="14" width="15.75" style="102" customWidth="1"/>
    <col min="15" max="15" width="20.375" style="102" customWidth="1"/>
    <col min="16" max="27" width="15.75" style="102" customWidth="1"/>
    <col min="28" max="16384" width="9" style="102"/>
  </cols>
  <sheetData>
    <row r="1" spans="1:26" ht="34.5" customHeight="1" thickBot="1" x14ac:dyDescent="0.45">
      <c r="A1" s="100" t="s">
        <v>5129</v>
      </c>
      <c r="B1" s="101"/>
      <c r="C1" s="101"/>
      <c r="E1" s="100" t="str">
        <f>IF(E4="該当なし","",E4)</f>
        <v>該当なし（もしくは2025年の連携施設ではない）</v>
      </c>
      <c r="K1" s="103"/>
      <c r="M1" s="102" t="s">
        <v>5130</v>
      </c>
    </row>
    <row r="2" spans="1:26" ht="38.25" customHeight="1" thickBot="1" x14ac:dyDescent="0.45">
      <c r="A2" s="285" t="s">
        <v>5131</v>
      </c>
      <c r="B2" s="285"/>
      <c r="C2" s="285"/>
      <c r="D2" s="286"/>
      <c r="E2" s="156"/>
      <c r="H2" s="105"/>
      <c r="I2" s="106"/>
      <c r="J2" s="106"/>
      <c r="K2" s="106"/>
      <c r="L2" s="106"/>
    </row>
    <row r="3" spans="1:26" ht="23.25" customHeight="1" thickBot="1" x14ac:dyDescent="0.45">
      <c r="A3" s="104"/>
      <c r="B3" s="104"/>
      <c r="C3" s="104"/>
      <c r="D3" s="104"/>
      <c r="E3" s="104"/>
      <c r="F3" s="104"/>
      <c r="G3" s="104"/>
      <c r="H3" s="104"/>
      <c r="I3" s="104"/>
      <c r="J3" s="104"/>
      <c r="K3" s="104"/>
      <c r="L3" s="104"/>
      <c r="M3" s="104"/>
      <c r="N3" s="104"/>
    </row>
    <row r="4" spans="1:26" ht="26.25" customHeight="1" thickBot="1" x14ac:dyDescent="0.45">
      <c r="B4" s="107"/>
      <c r="C4" s="108"/>
      <c r="D4" s="109" t="s">
        <v>1508</v>
      </c>
      <c r="E4" s="304" t="str">
        <f>IFERROR(VLOOKUP(E2,連携施設データ!F2:I800,4,0),"該当なし（もしくは2025年の連携施設ではない）")</f>
        <v>該当なし（もしくは2025年の連携施設ではない）</v>
      </c>
      <c r="F4" s="305"/>
      <c r="G4" s="305"/>
      <c r="H4" s="305"/>
      <c r="I4" s="305"/>
      <c r="J4" s="305"/>
      <c r="K4" s="305"/>
      <c r="L4" s="306"/>
    </row>
    <row r="5" spans="1:26" s="112" customFormat="1" ht="38.25" customHeight="1" thickBot="1" x14ac:dyDescent="0.45">
      <c r="A5" s="102"/>
      <c r="B5" s="110"/>
      <c r="C5" s="102"/>
      <c r="D5" s="110" t="s">
        <v>109</v>
      </c>
      <c r="E5" s="288" t="str">
        <f>IFERROR(VLOOKUP(E2,連携施設データ!F2:P800,11,0),"該当なし")</f>
        <v>該当なし</v>
      </c>
      <c r="F5" s="289"/>
      <c r="G5" s="289"/>
      <c r="H5" s="289"/>
      <c r="I5" s="289"/>
      <c r="J5" s="289"/>
      <c r="K5" s="289"/>
      <c r="L5" s="290"/>
      <c r="M5" s="111"/>
    </row>
    <row r="6" spans="1:26" s="112" customFormat="1" ht="29.25" customHeight="1" thickBot="1" x14ac:dyDescent="0.4">
      <c r="A6" s="307" t="s">
        <v>1513</v>
      </c>
      <c r="B6" s="307"/>
      <c r="C6" s="307"/>
      <c r="D6" s="308"/>
      <c r="E6" s="309" t="str">
        <f>IFERROR(VLOOKUP(E2,連携施設データ!F2:K800,6,0),"該当なし")</f>
        <v>該当なし</v>
      </c>
      <c r="F6" s="310"/>
      <c r="G6" s="311"/>
      <c r="H6" s="311"/>
      <c r="I6" s="311"/>
      <c r="J6" s="311"/>
      <c r="K6" s="113"/>
      <c r="L6" s="114"/>
      <c r="M6" s="113"/>
    </row>
    <row r="7" spans="1:26" ht="32.25" customHeight="1" thickBot="1" x14ac:dyDescent="0.45">
      <c r="A7" s="115"/>
      <c r="B7" s="116"/>
      <c r="D7" s="117" t="s">
        <v>2785</v>
      </c>
      <c r="E7" s="157" t="str">
        <f>IFERROR(VLOOKUP(VALUE($E$2),所属カリキュラム!$A$2:$O$1053,3,0),"該当なし")</f>
        <v>該当なし</v>
      </c>
      <c r="F7" s="118"/>
      <c r="G7" s="118"/>
      <c r="H7" s="118"/>
      <c r="I7" s="118"/>
      <c r="J7" s="118"/>
      <c r="K7" s="118"/>
      <c r="L7" s="118"/>
      <c r="N7" s="119">
        <v>4</v>
      </c>
      <c r="O7" s="119">
        <v>5</v>
      </c>
      <c r="P7" s="119">
        <v>6</v>
      </c>
      <c r="Q7" s="119">
        <v>7</v>
      </c>
      <c r="R7" s="119">
        <v>8</v>
      </c>
      <c r="S7" s="119">
        <v>9</v>
      </c>
      <c r="T7" s="119">
        <v>10</v>
      </c>
      <c r="U7" s="119">
        <v>11</v>
      </c>
      <c r="V7" s="119">
        <v>12</v>
      </c>
      <c r="W7" s="119">
        <v>13</v>
      </c>
      <c r="X7" s="119">
        <v>14</v>
      </c>
      <c r="Y7" s="119">
        <v>15</v>
      </c>
    </row>
    <row r="8" spans="1:26" ht="26.25" customHeight="1" x14ac:dyDescent="0.4">
      <c r="A8" s="120" t="s">
        <v>86</v>
      </c>
      <c r="B8" s="121"/>
      <c r="C8" s="121"/>
      <c r="D8" s="121"/>
      <c r="E8" s="121"/>
      <c r="F8" s="121"/>
      <c r="N8" s="122" t="s">
        <v>2772</v>
      </c>
      <c r="O8" s="122" t="s">
        <v>2773</v>
      </c>
      <c r="P8" s="122" t="s">
        <v>2774</v>
      </c>
      <c r="Q8" s="122" t="s">
        <v>2775</v>
      </c>
      <c r="R8" s="122" t="s">
        <v>2776</v>
      </c>
      <c r="S8" s="122" t="s">
        <v>2777</v>
      </c>
      <c r="T8" s="122" t="s">
        <v>2778</v>
      </c>
      <c r="U8" s="122" t="s">
        <v>2779</v>
      </c>
      <c r="V8" s="122" t="s">
        <v>2780</v>
      </c>
      <c r="W8" s="122" t="s">
        <v>2781</v>
      </c>
      <c r="X8" s="122" t="s">
        <v>2782</v>
      </c>
      <c r="Y8" s="122" t="s">
        <v>2783</v>
      </c>
    </row>
    <row r="9" spans="1:26" ht="26.25" customHeight="1" x14ac:dyDescent="0.4">
      <c r="A9" s="112" t="s">
        <v>90</v>
      </c>
      <c r="B9" s="121"/>
      <c r="C9" s="121"/>
      <c r="D9" s="121"/>
      <c r="E9" s="121"/>
      <c r="F9" s="121"/>
      <c r="N9" s="123" t="str">
        <f>IFERROR(VLOOKUP($E$2,所属カリキュラム!$A$2:$O$1053,N7,0),"")</f>
        <v/>
      </c>
      <c r="O9" s="123" t="str">
        <f>IFERROR(VLOOKUP($E$2,所属カリキュラム!$A$2:$O$1053,O7,0),"")</f>
        <v/>
      </c>
      <c r="P9" s="123" t="str">
        <f>IFERROR(VLOOKUP($E$2,所属カリキュラム!$A$2:$O$1053,P7,0),"")</f>
        <v/>
      </c>
      <c r="Q9" s="123" t="str">
        <f>IFERROR(VLOOKUP($E$2,所属カリキュラム!$A$2:$O$1053,Q7,0),"")</f>
        <v/>
      </c>
      <c r="R9" s="123" t="str">
        <f>IFERROR(VLOOKUP($E$2,所属カリキュラム!$A$2:$O$1053,R7,0),"")</f>
        <v/>
      </c>
      <c r="S9" s="123" t="str">
        <f>IFERROR(VLOOKUP($E$2,所属カリキュラム!$A$2:$O$1053,S7,0),"")</f>
        <v/>
      </c>
      <c r="T9" s="123" t="str">
        <f>IFERROR(VLOOKUP($E$2,所属カリキュラム!$A$2:$O$1053,T7,0),"")</f>
        <v/>
      </c>
      <c r="U9" s="123" t="str">
        <f>IFERROR(VLOOKUP($E$2,所属カリキュラム!$A$2:$O$1053,U7,0),"")</f>
        <v/>
      </c>
      <c r="V9" s="123" t="str">
        <f>IFERROR(VLOOKUP($E$2,所属カリキュラム!$A$2:$O$1053,V7,0),"")</f>
        <v/>
      </c>
      <c r="W9" s="123" t="str">
        <f>IFERROR(VLOOKUP($E$2,所属カリキュラム!$A$2:$O$1053,W7,0),"")</f>
        <v/>
      </c>
      <c r="X9" s="123" t="str">
        <f>IFERROR(VLOOKUP($E$2,所属カリキュラム!$A$2:$O$1053,X7,0),"")</f>
        <v/>
      </c>
      <c r="Y9" s="123" t="str">
        <f>IFERROR(VLOOKUP($E$2,所属カリキュラム!$A$2:$O$1053,Y7,0),"")</f>
        <v/>
      </c>
      <c r="Z9" s="124">
        <v>999</v>
      </c>
    </row>
    <row r="10" spans="1:26" ht="12" customHeight="1" thickBot="1" x14ac:dyDescent="0.45">
      <c r="A10" s="112"/>
      <c r="B10" s="121"/>
      <c r="C10" s="121"/>
      <c r="D10" s="121"/>
      <c r="E10" s="121"/>
      <c r="F10" s="121"/>
      <c r="N10" s="337" t="str">
        <f>IFERROR(VLOOKUP(VALUE($E$2&amp;"1"),所属カリキュラム!$A$2:$O$1053,N7,0),"")</f>
        <v/>
      </c>
      <c r="O10" s="337" t="str">
        <f>IFERROR(VLOOKUP(VALUE($E$2&amp;"1"),所属カリキュラム!$A$2:$O$1053,O7,0),"")</f>
        <v/>
      </c>
      <c r="P10" s="337" t="str">
        <f>IFERROR(VLOOKUP(VALUE($E$2&amp;"1"),所属カリキュラム!$A$2:$O$1053,P7,0),"")</f>
        <v/>
      </c>
      <c r="Q10" s="337" t="str">
        <f>IFERROR(VLOOKUP(VALUE($E$2&amp;"1"),所属カリキュラム!$A$2:$O$1053,Q7,0),"")</f>
        <v/>
      </c>
      <c r="R10" s="337" t="str">
        <f>IFERROR(VLOOKUP(VALUE($E$2&amp;"1"),所属カリキュラム!$A$2:$O$1053,R7,0),"")</f>
        <v/>
      </c>
      <c r="S10" s="337" t="str">
        <f>IFERROR(VLOOKUP(VALUE($E$2&amp;"1"),所属カリキュラム!$A$2:$O$1053,S7,0),"")</f>
        <v/>
      </c>
      <c r="T10" s="337" t="str">
        <f>IFERROR(VLOOKUP(VALUE($E$2&amp;"1"),所属カリキュラム!$A$2:$O$1053,T7,0),"")</f>
        <v/>
      </c>
      <c r="U10" s="337" t="str">
        <f>IFERROR(VLOOKUP(VALUE($E$2&amp;"1"),所属カリキュラム!$A$2:$O$1053,U7,0),"")</f>
        <v/>
      </c>
      <c r="V10" s="337" t="str">
        <f>IFERROR(VLOOKUP(VALUE($E$2&amp;"1"),所属カリキュラム!$A$2:$O$1053,V7,0),"")</f>
        <v/>
      </c>
      <c r="W10" s="337" t="str">
        <f>IFERROR(VLOOKUP(VALUE($E$2&amp;"1"),所属カリキュラム!$A$2:$O$1053,W7,0),"")</f>
        <v/>
      </c>
      <c r="X10" s="337" t="str">
        <f>IFERROR(VLOOKUP(VALUE($E$2&amp;"1"),所属カリキュラム!$A$2:$O$1053,X7,0),"")</f>
        <v/>
      </c>
      <c r="Y10" s="337" t="str">
        <f>IFERROR(VLOOKUP(VALUE($E$2&amp;"1"),所属カリキュラム!$A$2:$O$1053,Y7,0),"")</f>
        <v/>
      </c>
    </row>
    <row r="11" spans="1:26" s="112" customFormat="1" ht="24" customHeight="1" thickBot="1" x14ac:dyDescent="0.45">
      <c r="A11" s="108" t="s">
        <v>1512</v>
      </c>
      <c r="B11" s="125"/>
      <c r="C11" s="125"/>
      <c r="D11" s="125" t="s">
        <v>1530</v>
      </c>
      <c r="E11" s="156"/>
      <c r="F11" s="125"/>
      <c r="G11" s="125"/>
      <c r="H11" s="125"/>
      <c r="I11" s="298"/>
      <c r="J11" s="298"/>
      <c r="K11" s="298"/>
      <c r="L11" s="298"/>
      <c r="N11" s="337"/>
      <c r="O11" s="337"/>
      <c r="P11" s="337"/>
      <c r="Q11" s="337"/>
      <c r="R11" s="337"/>
      <c r="S11" s="337"/>
      <c r="T11" s="337"/>
      <c r="U11" s="337"/>
      <c r="V11" s="337"/>
      <c r="W11" s="337"/>
      <c r="X11" s="337"/>
      <c r="Y11" s="337"/>
    </row>
    <row r="12" spans="1:26" s="112" customFormat="1" ht="6" customHeight="1" thickBot="1" x14ac:dyDescent="0.45">
      <c r="A12" s="125"/>
      <c r="B12" s="125"/>
      <c r="C12" s="125"/>
      <c r="D12" s="125"/>
      <c r="E12" s="126"/>
      <c r="F12" s="126"/>
      <c r="G12" s="127"/>
      <c r="H12" s="127"/>
      <c r="J12" s="114"/>
      <c r="L12" s="114"/>
      <c r="N12" s="337"/>
      <c r="O12" s="337"/>
      <c r="P12" s="337"/>
      <c r="Q12" s="337"/>
      <c r="R12" s="337"/>
      <c r="S12" s="337"/>
      <c r="T12" s="337"/>
      <c r="U12" s="337"/>
      <c r="V12" s="337"/>
      <c r="W12" s="337"/>
      <c r="X12" s="337"/>
      <c r="Y12" s="337"/>
    </row>
    <row r="13" spans="1:26" ht="24" customHeight="1" thickBot="1" x14ac:dyDescent="0.45">
      <c r="B13" s="108"/>
      <c r="C13" s="108"/>
      <c r="D13" s="108" t="s">
        <v>1529</v>
      </c>
      <c r="E13" s="304" t="str">
        <f>IFERROR(HLOOKUP(E11,N9:Y13,2,0),"")</f>
        <v/>
      </c>
      <c r="F13" s="305"/>
      <c r="G13" s="305"/>
      <c r="H13" s="305"/>
      <c r="I13" s="305"/>
      <c r="J13" s="305"/>
      <c r="K13" s="306"/>
      <c r="M13" s="128"/>
      <c r="N13" s="337"/>
      <c r="O13" s="337"/>
      <c r="P13" s="337"/>
      <c r="Q13" s="337"/>
      <c r="R13" s="337"/>
      <c r="S13" s="337"/>
      <c r="T13" s="337"/>
      <c r="U13" s="337"/>
      <c r="V13" s="337"/>
      <c r="W13" s="337"/>
      <c r="X13" s="337"/>
      <c r="Y13" s="337"/>
    </row>
    <row r="14" spans="1:26" ht="9" customHeight="1" x14ac:dyDescent="0.4">
      <c r="A14" s="107"/>
      <c r="B14" s="107"/>
      <c r="C14" s="108"/>
      <c r="D14" s="129"/>
      <c r="E14" s="114"/>
      <c r="F14" s="130"/>
      <c r="G14" s="114"/>
      <c r="H14" s="114"/>
      <c r="I14" s="114"/>
      <c r="J14" s="114"/>
      <c r="K14" s="114"/>
      <c r="L14" s="114"/>
      <c r="M14" s="114"/>
      <c r="N14" s="114"/>
      <c r="O14" s="114"/>
      <c r="P14" s="114"/>
      <c r="Q14" s="114"/>
      <c r="R14" s="114"/>
      <c r="S14" s="114"/>
      <c r="T14" s="114"/>
      <c r="U14" s="114"/>
      <c r="V14" s="114"/>
      <c r="W14" s="114"/>
      <c r="X14" s="114"/>
      <c r="Y14" s="114"/>
      <c r="Z14" s="114"/>
    </row>
    <row r="15" spans="1:26" ht="24" customHeight="1" thickBot="1" x14ac:dyDescent="0.5">
      <c r="A15" s="131" t="s">
        <v>96</v>
      </c>
      <c r="B15" s="131"/>
      <c r="C15" s="131"/>
      <c r="D15" s="108"/>
      <c r="G15" s="132"/>
      <c r="H15" s="132"/>
      <c r="K15" s="128"/>
      <c r="L15" s="133"/>
    </row>
    <row r="16" spans="1:26" ht="24" customHeight="1" thickBot="1" x14ac:dyDescent="0.45">
      <c r="A16" s="108"/>
      <c r="B16" s="108" t="s">
        <v>84</v>
      </c>
      <c r="C16" s="108"/>
      <c r="D16" s="108"/>
      <c r="E16" s="158" t="str">
        <f>IFERROR(VLOOKUP(E2,連携施設データ!F2:L900,7,0),"該当なし")</f>
        <v>該当なし</v>
      </c>
      <c r="G16" s="330" t="s">
        <v>2804</v>
      </c>
      <c r="H16" s="330"/>
      <c r="I16" s="330"/>
      <c r="J16" s="334" t="str">
        <f>IFERROR(VLOOKUP(E2,連携施設データ!$F$2:$M$889,8,0),"該当なし")</f>
        <v>該当なし</v>
      </c>
      <c r="K16" s="335"/>
      <c r="L16" s="336"/>
      <c r="N16" s="112"/>
    </row>
    <row r="17" spans="1:17" ht="6" customHeight="1" thickBot="1" x14ac:dyDescent="0.45">
      <c r="L17" s="133"/>
      <c r="N17" s="112"/>
    </row>
    <row r="18" spans="1:17" ht="24" customHeight="1" thickBot="1" x14ac:dyDescent="0.45">
      <c r="B18" s="134" t="s">
        <v>85</v>
      </c>
      <c r="C18" s="134"/>
      <c r="D18" s="134"/>
      <c r="E18" s="331" t="str">
        <f>IFERROR(VLOOKUP(E2,連携施設データ!$F$2:$N$889,9,0),"該当なし")</f>
        <v>該当なし</v>
      </c>
      <c r="F18" s="332"/>
      <c r="G18" s="332"/>
      <c r="H18" s="332"/>
      <c r="I18" s="332"/>
      <c r="J18" s="332"/>
      <c r="K18" s="332"/>
      <c r="L18" s="333"/>
    </row>
    <row r="19" spans="1:17" ht="6" customHeight="1" thickBot="1" x14ac:dyDescent="0.45">
      <c r="L19" s="133"/>
    </row>
    <row r="20" spans="1:17" ht="24" customHeight="1" thickBot="1" x14ac:dyDescent="0.45">
      <c r="B20" s="102" t="s">
        <v>4</v>
      </c>
      <c r="C20" s="135"/>
      <c r="E20" s="327"/>
      <c r="F20" s="328"/>
      <c r="G20" s="328"/>
      <c r="H20" s="328"/>
      <c r="I20" s="329"/>
      <c r="J20" s="136"/>
    </row>
    <row r="21" spans="1:17" ht="6" customHeight="1" x14ac:dyDescent="0.4">
      <c r="L21" s="133"/>
    </row>
    <row r="22" spans="1:17" ht="5.25" customHeight="1" x14ac:dyDescent="0.4"/>
    <row r="23" spans="1:17" ht="24" customHeight="1" thickBot="1" x14ac:dyDescent="0.45">
      <c r="A23" s="135" t="s">
        <v>2807</v>
      </c>
      <c r="B23" s="135"/>
      <c r="C23" s="111"/>
      <c r="D23" s="112"/>
      <c r="E23" s="112"/>
      <c r="F23" s="112"/>
      <c r="G23" s="112"/>
      <c r="H23" s="112"/>
      <c r="I23" s="112"/>
      <c r="J23" s="112"/>
      <c r="K23" s="112"/>
      <c r="L23" s="112"/>
      <c r="N23" s="312"/>
      <c r="O23" s="312"/>
      <c r="P23" s="312"/>
    </row>
    <row r="24" spans="1:17" ht="24" customHeight="1" thickBot="1" x14ac:dyDescent="0.45">
      <c r="B24" s="134" t="s">
        <v>3</v>
      </c>
      <c r="C24" s="291"/>
      <c r="D24" s="292"/>
      <c r="E24" s="137" t="s">
        <v>69</v>
      </c>
      <c r="F24" s="293"/>
      <c r="G24" s="294"/>
      <c r="H24" s="295"/>
      <c r="I24" s="112"/>
      <c r="J24" s="112"/>
      <c r="N24" s="312"/>
      <c r="O24" s="312"/>
      <c r="P24" s="312"/>
    </row>
    <row r="25" spans="1:17" ht="6" customHeight="1" thickBot="1" x14ac:dyDescent="0.45">
      <c r="I25" s="112"/>
      <c r="J25" s="112"/>
      <c r="L25" s="133"/>
      <c r="N25" s="312"/>
      <c r="O25" s="312"/>
      <c r="P25" s="312"/>
    </row>
    <row r="26" spans="1:17" ht="24" customHeight="1" thickBot="1" x14ac:dyDescent="0.45">
      <c r="B26" s="134" t="s">
        <v>5</v>
      </c>
      <c r="C26" s="313"/>
      <c r="D26" s="314"/>
      <c r="E26" s="314"/>
      <c r="F26" s="315"/>
      <c r="I26" s="112"/>
      <c r="J26" s="112"/>
    </row>
    <row r="27" spans="1:17" ht="6" customHeight="1" x14ac:dyDescent="0.4">
      <c r="L27" s="133"/>
    </row>
    <row r="28" spans="1:17" ht="24" customHeight="1" thickBot="1" x14ac:dyDescent="0.45">
      <c r="A28" s="138" t="s">
        <v>5132</v>
      </c>
      <c r="B28" s="139"/>
      <c r="C28" s="139"/>
      <c r="D28" s="139"/>
      <c r="E28" s="139"/>
      <c r="F28" s="139"/>
      <c r="G28" s="139"/>
      <c r="H28" s="139"/>
      <c r="J28" s="139"/>
      <c r="K28" s="139"/>
      <c r="L28" s="139"/>
      <c r="N28" s="128"/>
      <c r="O28" s="128"/>
      <c r="P28" s="128"/>
      <c r="Q28" s="128"/>
    </row>
    <row r="29" spans="1:17" ht="24" customHeight="1" thickBot="1" x14ac:dyDescent="0.45">
      <c r="B29" s="134" t="s">
        <v>3</v>
      </c>
      <c r="C29" s="313" t="str">
        <f>IF(C24="","",C24)</f>
        <v/>
      </c>
      <c r="D29" s="315"/>
      <c r="E29" s="137" t="s">
        <v>6</v>
      </c>
      <c r="F29" s="316" t="str">
        <f>IF(F24="","",F24)</f>
        <v/>
      </c>
      <c r="G29" s="294"/>
      <c r="H29" s="295"/>
    </row>
    <row r="30" spans="1:17" ht="6" customHeight="1" thickBot="1" x14ac:dyDescent="0.45">
      <c r="L30" s="133"/>
    </row>
    <row r="31" spans="1:17" ht="24" customHeight="1" thickBot="1" x14ac:dyDescent="0.45">
      <c r="B31" s="134" t="s">
        <v>5</v>
      </c>
      <c r="C31" s="313" t="str">
        <f>IF(C26="","",C26)</f>
        <v/>
      </c>
      <c r="D31" s="314"/>
      <c r="E31" s="314"/>
      <c r="F31" s="315"/>
      <c r="G31" s="112"/>
      <c r="H31" s="112"/>
      <c r="L31" s="112"/>
    </row>
    <row r="32" spans="1:17" ht="24" customHeight="1" x14ac:dyDescent="0.4">
      <c r="C32" s="112"/>
      <c r="D32" s="112"/>
      <c r="E32" s="112"/>
      <c r="F32" s="112"/>
      <c r="G32" s="112"/>
      <c r="H32" s="112"/>
      <c r="J32" s="112"/>
    </row>
    <row r="33" spans="1:23" ht="24.75" customHeight="1" thickBot="1" x14ac:dyDescent="0.45">
      <c r="A33" s="140" t="s">
        <v>5133</v>
      </c>
    </row>
    <row r="34" spans="1:23" ht="24" customHeight="1" thickBot="1" x14ac:dyDescent="0.45">
      <c r="B34" s="141" t="s">
        <v>2805</v>
      </c>
      <c r="C34" s="296" t="str">
        <f>IFERROR(VLOOKUP(E2,連携施設データ!F2:O888,10,0),"")</f>
        <v/>
      </c>
      <c r="D34" s="297"/>
      <c r="F34" s="142" t="s">
        <v>2808</v>
      </c>
      <c r="G34" s="299" t="s">
        <v>5148</v>
      </c>
      <c r="H34" s="300"/>
      <c r="I34" s="143" t="str">
        <f>IF(G34="希望する","　認定料2万円が必要です","")</f>
        <v>　認定料2万円が必要です</v>
      </c>
    </row>
    <row r="35" spans="1:23" ht="6" customHeight="1" thickBot="1" x14ac:dyDescent="0.45">
      <c r="A35" s="144"/>
      <c r="B35" s="144"/>
      <c r="C35" s="144"/>
      <c r="D35" s="144"/>
      <c r="E35" s="144"/>
      <c r="F35" s="145"/>
      <c r="G35" s="146"/>
      <c r="H35" s="146"/>
      <c r="N35" s="128"/>
      <c r="O35" s="128"/>
      <c r="P35" s="128"/>
      <c r="Q35" s="128"/>
    </row>
    <row r="36" spans="1:23" ht="24" customHeight="1" thickBot="1" x14ac:dyDescent="0.45">
      <c r="A36" s="109"/>
      <c r="B36" s="147" t="s">
        <v>2806</v>
      </c>
      <c r="C36" s="304" t="str">
        <f>E4</f>
        <v>該当なし（もしくは2025年の連携施設ではない）</v>
      </c>
      <c r="D36" s="305"/>
      <c r="E36" s="305"/>
      <c r="F36" s="305"/>
      <c r="G36" s="305"/>
      <c r="H36" s="305"/>
      <c r="I36" s="305"/>
      <c r="J36" s="306"/>
    </row>
    <row r="37" spans="1:23" ht="6.75" customHeight="1" thickBot="1" x14ac:dyDescent="0.45">
      <c r="A37" s="109"/>
      <c r="B37" s="108"/>
      <c r="D37" s="147"/>
      <c r="E37" s="148"/>
      <c r="F37" s="148"/>
      <c r="G37" s="148"/>
      <c r="H37" s="148"/>
      <c r="I37" s="148"/>
      <c r="J37" s="148"/>
      <c r="K37" s="148"/>
      <c r="L37" s="148"/>
      <c r="N37" s="111"/>
    </row>
    <row r="38" spans="1:23" ht="24" customHeight="1" thickBot="1" x14ac:dyDescent="0.45">
      <c r="B38" s="149" t="s">
        <v>2809</v>
      </c>
      <c r="C38" s="150" t="s">
        <v>2812</v>
      </c>
      <c r="D38" s="71" t="str">
        <f>E16</f>
        <v>該当なし</v>
      </c>
      <c r="F38" s="135" t="s">
        <v>2810</v>
      </c>
      <c r="L38" s="148"/>
      <c r="N38" s="111"/>
    </row>
    <row r="39" spans="1:23" ht="24" customHeight="1" thickBot="1" x14ac:dyDescent="0.45">
      <c r="A39" s="109"/>
      <c r="C39" s="151" t="s">
        <v>2813</v>
      </c>
      <c r="D39" s="70" t="str">
        <f>J16</f>
        <v>該当なし</v>
      </c>
      <c r="E39" s="151" t="s">
        <v>2811</v>
      </c>
      <c r="F39" s="301" t="str">
        <f>E18</f>
        <v>該当なし</v>
      </c>
      <c r="G39" s="302"/>
      <c r="H39" s="302"/>
      <c r="I39" s="302"/>
      <c r="J39" s="302"/>
      <c r="K39" s="302"/>
      <c r="L39" s="303"/>
      <c r="N39" s="111"/>
    </row>
    <row r="40" spans="1:23" ht="22.5" customHeight="1" x14ac:dyDescent="0.4">
      <c r="A40" s="144"/>
      <c r="B40" s="144"/>
      <c r="C40" s="144"/>
      <c r="D40" s="144"/>
      <c r="E40" s="144"/>
      <c r="F40" s="152"/>
      <c r="G40" s="153"/>
      <c r="H40" s="153"/>
      <c r="I40" s="154"/>
      <c r="J40" s="154"/>
      <c r="K40" s="154"/>
      <c r="L40" s="154"/>
      <c r="N40" s="128"/>
      <c r="O40" s="128"/>
      <c r="P40" s="128"/>
      <c r="Q40" s="128"/>
    </row>
    <row r="41" spans="1:23" ht="24" customHeight="1" x14ac:dyDescent="0.4">
      <c r="A41" s="326" t="s">
        <v>1515</v>
      </c>
      <c r="B41" s="326"/>
      <c r="C41" s="326"/>
      <c r="D41" s="159"/>
      <c r="E41" s="287" t="str">
        <f>IFERROR(VLOOKUP(D41,[3]外科プログラム!$A$1:$B$255,2,0),"")</f>
        <v/>
      </c>
      <c r="F41" s="287"/>
      <c r="G41" s="287"/>
      <c r="H41" s="287"/>
      <c r="I41" s="287"/>
      <c r="J41" s="287"/>
      <c r="K41" s="287"/>
      <c r="L41" s="287"/>
    </row>
    <row r="42" spans="1:23" ht="17.25" customHeight="1" x14ac:dyDescent="0.4">
      <c r="A42" s="219" t="s">
        <v>5144</v>
      </c>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ht="24.95" customHeight="1" x14ac:dyDescent="0.4">
      <c r="B43" s="155"/>
      <c r="C43" s="6"/>
    </row>
    <row r="44" spans="1:23" ht="30.75" customHeight="1" x14ac:dyDescent="0.4">
      <c r="A44" s="155"/>
      <c r="B44" s="6"/>
      <c r="C44" s="6"/>
    </row>
    <row r="45" spans="1:23" ht="24.95" customHeight="1" x14ac:dyDescent="0.4">
      <c r="D45" s="317" t="s">
        <v>1514</v>
      </c>
      <c r="E45" s="318"/>
      <c r="F45" s="318"/>
      <c r="G45" s="318"/>
      <c r="H45" s="318"/>
      <c r="I45" s="318"/>
      <c r="J45" s="318"/>
      <c r="K45" s="318"/>
      <c r="L45" s="319"/>
      <c r="M45" s="1"/>
    </row>
    <row r="46" spans="1:23" ht="24.95" customHeight="1" x14ac:dyDescent="0.4">
      <c r="D46" s="320"/>
      <c r="E46" s="321"/>
      <c r="F46" s="321"/>
      <c r="G46" s="321"/>
      <c r="H46" s="321"/>
      <c r="I46" s="321"/>
      <c r="J46" s="321"/>
      <c r="K46" s="321"/>
      <c r="L46" s="322"/>
      <c r="M46" s="1"/>
    </row>
    <row r="47" spans="1:23" ht="24.95" customHeight="1" x14ac:dyDescent="0.4">
      <c r="D47" s="320"/>
      <c r="E47" s="321"/>
      <c r="F47" s="321"/>
      <c r="G47" s="321"/>
      <c r="H47" s="321"/>
      <c r="I47" s="321"/>
      <c r="J47" s="321"/>
      <c r="K47" s="321"/>
      <c r="L47" s="322"/>
    </row>
    <row r="48" spans="1:23" ht="24.95" customHeight="1" x14ac:dyDescent="0.4">
      <c r="D48" s="320"/>
      <c r="E48" s="321"/>
      <c r="F48" s="321"/>
      <c r="G48" s="321"/>
      <c r="H48" s="321"/>
      <c r="I48" s="321"/>
      <c r="J48" s="321"/>
      <c r="K48" s="321"/>
      <c r="L48" s="322"/>
    </row>
    <row r="49" spans="4:12" ht="24.95" customHeight="1" x14ac:dyDescent="0.4">
      <c r="D49" s="320"/>
      <c r="E49" s="321"/>
      <c r="F49" s="321"/>
      <c r="G49" s="321"/>
      <c r="H49" s="321"/>
      <c r="I49" s="321"/>
      <c r="J49" s="321"/>
      <c r="K49" s="321"/>
      <c r="L49" s="322"/>
    </row>
    <row r="50" spans="4:12" ht="24.95" customHeight="1" x14ac:dyDescent="0.4">
      <c r="D50" s="320"/>
      <c r="E50" s="321"/>
      <c r="F50" s="321"/>
      <c r="G50" s="321"/>
      <c r="H50" s="321"/>
      <c r="I50" s="321"/>
      <c r="J50" s="321"/>
      <c r="K50" s="321"/>
      <c r="L50" s="322"/>
    </row>
    <row r="51" spans="4:12" ht="24.95" customHeight="1" x14ac:dyDescent="0.4">
      <c r="D51" s="323"/>
      <c r="E51" s="324"/>
      <c r="F51" s="324"/>
      <c r="G51" s="324"/>
      <c r="H51" s="324"/>
      <c r="I51" s="324"/>
      <c r="J51" s="324"/>
      <c r="K51" s="324"/>
      <c r="L51" s="325"/>
    </row>
  </sheetData>
  <sheetProtection algorithmName="SHA-512" hashValue="ZFuPjMdJlxMykO9PELvwgYtLSLcZ+fxbN4MF84moHD1VV8Wm9sPNRgjo97uws0N/MseUTX4oQY22QIFXtJkcdg==" saltValue="hLr3wlw7jmGcWfNNX0hi/A==" spinCount="100000" sheet="1" selectLockedCells="1"/>
  <mergeCells count="38">
    <mergeCell ref="N10:N13"/>
    <mergeCell ref="O10:O13"/>
    <mergeCell ref="P10:P13"/>
    <mergeCell ref="T10:T13"/>
    <mergeCell ref="U10:U13"/>
    <mergeCell ref="V10:V13"/>
    <mergeCell ref="W10:W13"/>
    <mergeCell ref="X10:X13"/>
    <mergeCell ref="Y10:Y13"/>
    <mergeCell ref="Q10:Q13"/>
    <mergeCell ref="R10:R13"/>
    <mergeCell ref="S10:S13"/>
    <mergeCell ref="D45:L51"/>
    <mergeCell ref="A41:C41"/>
    <mergeCell ref="E20:I20"/>
    <mergeCell ref="G16:I16"/>
    <mergeCell ref="E18:L18"/>
    <mergeCell ref="J16:L16"/>
    <mergeCell ref="N23:P25"/>
    <mergeCell ref="C31:F31"/>
    <mergeCell ref="C29:D29"/>
    <mergeCell ref="F29:H29"/>
    <mergeCell ref="C26:F26"/>
    <mergeCell ref="A2:D2"/>
    <mergeCell ref="E41:L41"/>
    <mergeCell ref="E5:L5"/>
    <mergeCell ref="C24:D24"/>
    <mergeCell ref="F24:H24"/>
    <mergeCell ref="C34:D34"/>
    <mergeCell ref="I11:L11"/>
    <mergeCell ref="G34:H34"/>
    <mergeCell ref="F39:L39"/>
    <mergeCell ref="E4:L4"/>
    <mergeCell ref="E13:K13"/>
    <mergeCell ref="C36:J36"/>
    <mergeCell ref="A6:D6"/>
    <mergeCell ref="E6:F6"/>
    <mergeCell ref="G6:J6"/>
  </mergeCells>
  <phoneticPr fontId="5"/>
  <conditionalFormatting sqref="A36:L39">
    <cfRule type="expression" dxfId="20" priority="3">
      <formula>$G$34=""</formula>
    </cfRule>
    <cfRule type="expression" dxfId="19" priority="4">
      <formula>$G$34=""</formula>
    </cfRule>
  </conditionalFormatting>
  <conditionalFormatting sqref="B36:J36 B37:L37 F38 B38:D39 E39:L39">
    <cfRule type="expression" dxfId="18" priority="44">
      <formula>$G$34="希望しない"</formula>
    </cfRule>
  </conditionalFormatting>
  <conditionalFormatting sqref="B36:L39">
    <cfRule type="expression" dxfId="17" priority="5">
      <formula>$C$34="2026年12月まで"</formula>
    </cfRule>
  </conditionalFormatting>
  <conditionalFormatting sqref="C24:D24 F24:H24 C26:F26 C29 F29 C31">
    <cfRule type="containsBlanks" dxfId="16" priority="16">
      <formula>LEN(TRIM(C24))=0</formula>
    </cfRule>
  </conditionalFormatting>
  <conditionalFormatting sqref="C36:J36 D38:D39">
    <cfRule type="expression" dxfId="15" priority="45">
      <formula>$G$34="希望しない"</formula>
    </cfRule>
  </conditionalFormatting>
  <conditionalFormatting sqref="E2 E4:E7 E11 E13">
    <cfRule type="containsBlanks" dxfId="14" priority="33">
      <formula>LEN(TRIM(E2))=0</formula>
    </cfRule>
  </conditionalFormatting>
  <conditionalFormatting sqref="E20:I20">
    <cfRule type="notContainsBlanks" dxfId="13" priority="2">
      <formula>LEN(TRIM(E20))&gt;0</formula>
    </cfRule>
  </conditionalFormatting>
  <conditionalFormatting sqref="F34:I34 B36:J36 B38:D38 F38 C39:E39">
    <cfRule type="expression" dxfId="12" priority="41">
      <formula>$C$34="2026年12月まで"</formula>
    </cfRule>
  </conditionalFormatting>
  <conditionalFormatting sqref="F34:I34">
    <cfRule type="expression" dxfId="11" priority="40">
      <formula>$C$34="2026年12月まで"</formula>
    </cfRule>
  </conditionalFormatting>
  <conditionalFormatting sqref="G34:H34">
    <cfRule type="notContainsBlanks" dxfId="10" priority="1">
      <formula>LEN(TRIM(G34))&gt;0</formula>
    </cfRule>
  </conditionalFormatting>
  <conditionalFormatting sqref="I34">
    <cfRule type="expression" dxfId="9" priority="11">
      <formula>#REF!="2026年12月まで"</formula>
    </cfRule>
    <cfRule type="expression" dxfId="8" priority="42">
      <formula>$G$34="希望する"</formula>
    </cfRule>
    <cfRule type="expression" dxfId="7" priority="43">
      <formula>#REF!=""</formula>
    </cfRule>
  </conditionalFormatting>
  <conditionalFormatting sqref="N8:Y13">
    <cfRule type="expression" dxfId="6" priority="29">
      <formula>N$9&lt;&gt;0</formula>
    </cfRule>
  </conditionalFormatting>
  <dataValidations count="3">
    <dataValidation type="list" allowBlank="1" showDropDown="1" showInputMessage="1" showErrorMessage="1" sqref="E11" xr:uid="{2581744B-4A07-4506-A2CC-D12E2C19BF50}">
      <formula1>$N$9:$Z$9</formula1>
    </dataValidation>
    <dataValidation allowBlank="1" showErrorMessage="1" prompt="該当する番号がないときのみ、99999を入力ください" sqref="E2" xr:uid="{1FBE65E6-7875-4035-B0A7-DD0443E36BE7}"/>
    <dataValidation type="list" allowBlank="1" showInputMessage="1" showErrorMessage="1" sqref="G34" xr:uid="{231E08BC-5103-4411-B8F9-AC6375061304}">
      <formula1>"希望する,希望しない"</formula1>
    </dataValidation>
  </dataValidations>
  <pageMargins left="0.45" right="0.36" top="0.63" bottom="0.19685039370078741" header="0.31496062992125984" footer="0.19685039370078741"/>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1AF3-ED63-4234-A57F-ED81DF05EA50}">
  <sheetPr codeName="Sheet4">
    <pageSetUpPr fitToPage="1"/>
  </sheetPr>
  <dimension ref="A1:S27"/>
  <sheetViews>
    <sheetView showGridLines="0" zoomScaleNormal="100" workbookViewId="0">
      <pane ySplit="1" topLeftCell="A2" activePane="bottomLeft" state="frozen"/>
      <selection activeCell="C12" sqref="C12"/>
      <selection pane="bottomLeft" activeCell="H23" sqref="H23"/>
    </sheetView>
  </sheetViews>
  <sheetFormatPr defaultColWidth="11.625" defaultRowHeight="17.25" x14ac:dyDescent="0.4"/>
  <cols>
    <col min="1" max="1" width="3.125" style="164" customWidth="1"/>
    <col min="2" max="2" width="3" style="164" customWidth="1"/>
    <col min="3" max="3" width="4.625" style="165" customWidth="1"/>
    <col min="4" max="4" width="10.625" style="166" customWidth="1"/>
    <col min="5" max="5" width="14.5" style="166" customWidth="1"/>
    <col min="6" max="6" width="10.625" style="166" customWidth="1"/>
    <col min="7" max="7" width="40.75" style="164" customWidth="1"/>
    <col min="8" max="8" width="11.625" style="164" customWidth="1"/>
    <col min="9" max="9" width="3.125" style="164" customWidth="1"/>
    <col min="10" max="10" width="11.625" style="164" customWidth="1"/>
    <col min="11" max="11" width="11.375" style="164" customWidth="1"/>
    <col min="12" max="12" width="11.625" style="164"/>
    <col min="13" max="13" width="5.375" style="164" customWidth="1"/>
    <col min="14" max="16384" width="11.625" style="164"/>
  </cols>
  <sheetData>
    <row r="1" spans="1:19" s="161" customFormat="1" ht="22.5" x14ac:dyDescent="0.4">
      <c r="A1" s="160" t="s">
        <v>2814</v>
      </c>
      <c r="C1" s="162"/>
      <c r="D1" s="163"/>
      <c r="E1" s="163"/>
      <c r="F1" s="160" t="str">
        <f>①申請書!E1</f>
        <v>該当なし（もしくは2025年の連携施設ではない）</v>
      </c>
    </row>
    <row r="2" spans="1:19" x14ac:dyDescent="0.4">
      <c r="A2" s="103"/>
      <c r="Q2" s="167"/>
    </row>
    <row r="3" spans="1:19" s="169" customFormat="1" ht="20.25" thickBot="1" x14ac:dyDescent="0.5">
      <c r="A3" s="168" t="s">
        <v>89</v>
      </c>
    </row>
    <row r="4" spans="1:19" ht="23.25" customHeight="1" thickBot="1" x14ac:dyDescent="0.5">
      <c r="A4" s="170"/>
      <c r="B4" s="342" t="s">
        <v>87</v>
      </c>
      <c r="C4" s="342"/>
      <c r="D4" s="342"/>
      <c r="E4" s="342"/>
      <c r="F4" s="342"/>
      <c r="G4" s="342"/>
      <c r="H4" s="183"/>
      <c r="K4" s="169"/>
      <c r="R4" s="2"/>
      <c r="S4" s="172"/>
    </row>
    <row r="5" spans="1:19" ht="8.25" customHeight="1" thickBot="1" x14ac:dyDescent="0.45">
      <c r="A5" s="170"/>
      <c r="B5" s="171"/>
      <c r="C5" s="171"/>
      <c r="D5" s="171"/>
      <c r="E5" s="171"/>
      <c r="F5" s="171"/>
      <c r="G5" s="171"/>
      <c r="H5" s="171"/>
      <c r="I5" s="171"/>
      <c r="J5" s="171"/>
      <c r="K5" s="171"/>
      <c r="L5" s="171"/>
      <c r="M5" s="171"/>
      <c r="R5" s="2"/>
      <c r="S5" s="172"/>
    </row>
    <row r="6" spans="1:19" ht="23.25" customHeight="1" thickBot="1" x14ac:dyDescent="0.45">
      <c r="A6" s="170"/>
      <c r="B6" s="343" t="s">
        <v>88</v>
      </c>
      <c r="C6" s="343"/>
      <c r="D6" s="343"/>
      <c r="E6" s="343"/>
      <c r="F6" s="343"/>
      <c r="G6" s="343"/>
      <c r="H6" s="220"/>
      <c r="R6" s="2"/>
      <c r="S6" s="172"/>
    </row>
    <row r="7" spans="1:19" ht="8.25" customHeight="1" x14ac:dyDescent="0.4">
      <c r="A7" s="170"/>
      <c r="B7" s="171"/>
      <c r="C7" s="171"/>
      <c r="D7" s="171"/>
      <c r="E7" s="171"/>
      <c r="F7" s="171"/>
      <c r="G7" s="171"/>
      <c r="H7" s="171"/>
      <c r="I7" s="171"/>
      <c r="J7" s="171"/>
      <c r="K7" s="171"/>
      <c r="L7" s="171"/>
      <c r="M7" s="171"/>
      <c r="R7" s="2"/>
      <c r="S7" s="172"/>
    </row>
    <row r="8" spans="1:19" ht="18.75" x14ac:dyDescent="0.4">
      <c r="A8" s="168" t="s">
        <v>70</v>
      </c>
      <c r="L8" s="166"/>
      <c r="M8" s="166"/>
      <c r="P8" s="172"/>
    </row>
    <row r="9" spans="1:19" ht="19.5" x14ac:dyDescent="0.4">
      <c r="A9" s="170"/>
      <c r="C9" s="173" t="s">
        <v>94</v>
      </c>
      <c r="D9" s="174"/>
      <c r="E9" s="174"/>
      <c r="F9" s="174"/>
      <c r="G9" s="173"/>
    </row>
    <row r="10" spans="1:19" ht="20.25" customHeight="1" thickBot="1" x14ac:dyDescent="0.45">
      <c r="A10" s="170"/>
      <c r="B10" s="173"/>
      <c r="C10" s="175"/>
      <c r="D10" s="344" t="s">
        <v>2</v>
      </c>
      <c r="E10" s="345"/>
      <c r="F10" s="345"/>
      <c r="G10" s="346"/>
      <c r="H10" s="202" t="s">
        <v>5141</v>
      </c>
    </row>
    <row r="11" spans="1:19" ht="20.25" customHeight="1" x14ac:dyDescent="0.4">
      <c r="A11" s="170"/>
      <c r="B11" s="173"/>
      <c r="C11" s="175">
        <v>1</v>
      </c>
      <c r="D11" s="176" t="s">
        <v>5167</v>
      </c>
      <c r="E11" s="177" t="s">
        <v>7</v>
      </c>
      <c r="F11" s="178"/>
      <c r="G11" s="178"/>
      <c r="H11" s="203"/>
      <c r="I11" s="172" t="s">
        <v>5138</v>
      </c>
    </row>
    <row r="12" spans="1:19" ht="20.25" customHeight="1" x14ac:dyDescent="0.4">
      <c r="A12" s="170"/>
      <c r="B12" s="173"/>
      <c r="C12" s="175">
        <v>2</v>
      </c>
      <c r="D12" s="176" t="s">
        <v>5150</v>
      </c>
      <c r="E12" s="177" t="s">
        <v>5149</v>
      </c>
      <c r="F12" s="178"/>
      <c r="G12" s="178"/>
      <c r="H12" s="204"/>
      <c r="I12" s="172" t="s">
        <v>5138</v>
      </c>
    </row>
    <row r="13" spans="1:19" ht="20.25" customHeight="1" x14ac:dyDescent="0.4">
      <c r="A13" s="170"/>
      <c r="B13" s="173"/>
      <c r="C13" s="175">
        <v>3</v>
      </c>
      <c r="D13" s="176" t="s">
        <v>5152</v>
      </c>
      <c r="E13" s="177" t="s">
        <v>5151</v>
      </c>
      <c r="F13" s="178"/>
      <c r="G13" s="178"/>
      <c r="H13" s="204"/>
      <c r="I13" s="172" t="s">
        <v>5138</v>
      </c>
    </row>
    <row r="14" spans="1:19" ht="20.25" customHeight="1" x14ac:dyDescent="0.4">
      <c r="A14" s="170"/>
      <c r="B14" s="173"/>
      <c r="C14" s="175">
        <v>4</v>
      </c>
      <c r="D14" s="176" t="s">
        <v>5153</v>
      </c>
      <c r="E14" s="177" t="s">
        <v>5154</v>
      </c>
      <c r="F14" s="178"/>
      <c r="G14" s="178"/>
      <c r="H14" s="204"/>
      <c r="I14" s="172" t="s">
        <v>5138</v>
      </c>
    </row>
    <row r="15" spans="1:19" ht="20.25" customHeight="1" x14ac:dyDescent="0.4">
      <c r="A15" s="170"/>
      <c r="B15" s="173"/>
      <c r="C15" s="175">
        <v>5</v>
      </c>
      <c r="D15" s="176" t="s">
        <v>5156</v>
      </c>
      <c r="E15" s="177" t="s">
        <v>5155</v>
      </c>
      <c r="F15" s="178"/>
      <c r="G15" s="178"/>
      <c r="H15" s="204"/>
      <c r="I15" s="172" t="s">
        <v>5138</v>
      </c>
    </row>
    <row r="16" spans="1:19" ht="20.25" customHeight="1" x14ac:dyDescent="0.4">
      <c r="A16" s="170"/>
      <c r="B16" s="173"/>
      <c r="C16" s="175">
        <v>6</v>
      </c>
      <c r="D16" s="176" t="s">
        <v>5157</v>
      </c>
      <c r="E16" s="177" t="s">
        <v>5158</v>
      </c>
      <c r="F16" s="178"/>
      <c r="G16" s="178"/>
      <c r="H16" s="204"/>
      <c r="I16" s="172" t="s">
        <v>5138</v>
      </c>
    </row>
    <row r="17" spans="1:11" ht="20.25" customHeight="1" x14ac:dyDescent="0.4">
      <c r="A17" s="170"/>
      <c r="B17" s="173"/>
      <c r="C17" s="175">
        <v>7</v>
      </c>
      <c r="D17" s="176" t="s">
        <v>5159</v>
      </c>
      <c r="E17" s="177" t="s">
        <v>5160</v>
      </c>
      <c r="F17" s="178"/>
      <c r="G17" s="178"/>
      <c r="H17" s="204"/>
      <c r="I17" s="172" t="s">
        <v>5138</v>
      </c>
    </row>
    <row r="18" spans="1:11" ht="20.25" customHeight="1" x14ac:dyDescent="0.4">
      <c r="A18" s="170"/>
      <c r="B18" s="173"/>
      <c r="C18" s="175">
        <v>8</v>
      </c>
      <c r="D18" s="176" t="s">
        <v>5161</v>
      </c>
      <c r="E18" s="177" t="s">
        <v>5162</v>
      </c>
      <c r="F18" s="178"/>
      <c r="G18" s="178"/>
      <c r="H18" s="204"/>
      <c r="I18" s="172" t="s">
        <v>5138</v>
      </c>
    </row>
    <row r="19" spans="1:11" ht="20.25" customHeight="1" x14ac:dyDescent="0.4">
      <c r="A19" s="170"/>
      <c r="B19" s="173"/>
      <c r="C19" s="175">
        <v>9</v>
      </c>
      <c r="D19" s="176" t="s">
        <v>5163</v>
      </c>
      <c r="E19" s="177" t="s">
        <v>5164</v>
      </c>
      <c r="F19" s="177"/>
      <c r="G19" s="177"/>
      <c r="H19" s="204"/>
      <c r="I19" s="172" t="s">
        <v>5138</v>
      </c>
    </row>
    <row r="20" spans="1:11" ht="20.25" customHeight="1" x14ac:dyDescent="0.4">
      <c r="A20" s="170"/>
      <c r="B20" s="173"/>
      <c r="C20" s="175">
        <v>10</v>
      </c>
      <c r="D20" s="283" t="s">
        <v>5165</v>
      </c>
      <c r="E20" s="177" t="s">
        <v>5166</v>
      </c>
      <c r="F20" s="177"/>
      <c r="G20" s="177"/>
      <c r="H20" s="284"/>
      <c r="I20" s="172"/>
    </row>
    <row r="21" spans="1:11" ht="20.25" customHeight="1" thickBot="1" x14ac:dyDescent="0.45">
      <c r="A21" s="170"/>
      <c r="B21" s="173"/>
      <c r="C21" s="175">
        <v>11</v>
      </c>
      <c r="D21" s="177"/>
      <c r="E21" s="177" t="s">
        <v>5134</v>
      </c>
      <c r="F21" s="178"/>
      <c r="G21" s="178"/>
      <c r="H21" s="205"/>
      <c r="I21" s="172" t="s">
        <v>5138</v>
      </c>
    </row>
    <row r="22" spans="1:11" ht="20.25" customHeight="1" thickBot="1" x14ac:dyDescent="0.45">
      <c r="A22" s="170"/>
      <c r="B22" s="173"/>
      <c r="C22" s="347" t="s">
        <v>5168</v>
      </c>
      <c r="D22" s="348"/>
      <c r="E22" s="348"/>
      <c r="F22" s="348"/>
      <c r="G22" s="349"/>
      <c r="H22" s="206">
        <f>SUM(H11:H21)</f>
        <v>0</v>
      </c>
      <c r="I22" s="172" t="s">
        <v>5138</v>
      </c>
    </row>
    <row r="23" spans="1:11" ht="20.25" customHeight="1" thickBot="1" x14ac:dyDescent="0.45">
      <c r="A23" s="170"/>
      <c r="B23" s="173"/>
      <c r="C23" s="338" t="s">
        <v>5145</v>
      </c>
      <c r="D23" s="339"/>
      <c r="E23" s="339"/>
      <c r="F23" s="339"/>
      <c r="G23" s="340"/>
      <c r="H23" s="183"/>
      <c r="I23" s="172" t="s">
        <v>5138</v>
      </c>
    </row>
    <row r="24" spans="1:11" ht="19.5" x14ac:dyDescent="0.4">
      <c r="A24" s="170"/>
      <c r="C24" s="172"/>
      <c r="D24" s="179"/>
      <c r="E24" s="179"/>
      <c r="F24" s="179"/>
      <c r="G24" s="179"/>
      <c r="H24" s="180"/>
      <c r="J24" s="181"/>
    </row>
    <row r="25" spans="1:11" ht="19.5" x14ac:dyDescent="0.4">
      <c r="A25" s="170"/>
      <c r="B25" s="182"/>
      <c r="C25" s="164"/>
      <c r="D25" s="166" t="s">
        <v>5135</v>
      </c>
      <c r="F25" s="1"/>
      <c r="G25" s="1"/>
      <c r="H25" s="1"/>
      <c r="I25" s="1"/>
      <c r="J25" s="1"/>
      <c r="K25" s="1"/>
    </row>
    <row r="26" spans="1:11" ht="43.5" customHeight="1" x14ac:dyDescent="0.4">
      <c r="D26" s="341" t="s">
        <v>5136</v>
      </c>
      <c r="E26" s="341"/>
      <c r="F26" s="341"/>
      <c r="G26" s="341"/>
    </row>
    <row r="27" spans="1:11" ht="56.25" customHeight="1" x14ac:dyDescent="0.4">
      <c r="D27" s="341" t="s">
        <v>5137</v>
      </c>
      <c r="E27" s="341"/>
      <c r="F27" s="341"/>
      <c r="G27" s="341"/>
    </row>
  </sheetData>
  <sheetProtection sheet="1" selectLockedCells="1"/>
  <mergeCells count="7">
    <mergeCell ref="C23:G23"/>
    <mergeCell ref="D26:G26"/>
    <mergeCell ref="D27:G27"/>
    <mergeCell ref="B4:G4"/>
    <mergeCell ref="B6:G6"/>
    <mergeCell ref="D10:G10"/>
    <mergeCell ref="C22:G22"/>
  </mergeCells>
  <phoneticPr fontId="2"/>
  <conditionalFormatting sqref="H4">
    <cfRule type="containsBlanks" dxfId="5" priority="2">
      <formula>LEN(TRIM(H4))=0</formula>
    </cfRule>
  </conditionalFormatting>
  <conditionalFormatting sqref="H6">
    <cfRule type="containsBlanks" dxfId="4" priority="1">
      <formula>LEN(TRIM(H6))=0</formula>
    </cfRule>
  </conditionalFormatting>
  <conditionalFormatting sqref="H23">
    <cfRule type="containsBlanks" dxfId="3" priority="3">
      <formula>LEN(TRIM(H23))=0</formula>
    </cfRule>
  </conditionalFormatting>
  <dataValidations xWindow="734" yWindow="822" count="2">
    <dataValidation type="custom" allowBlank="1" showErrorMessage="1" error="基幹施設の年間手術数を超えない数をご入力ください。" prompt="_x000a_" sqref="H23" xr:uid="{9A999827-DD62-4EED-B4CD-4359596403EC}">
      <formula1>H23&lt;=H22</formula1>
    </dataValidation>
    <dataValidation type="custom" allowBlank="1" showInputMessage="1" showErrorMessage="1" sqref="H6" xr:uid="{5BA2E26B-95B9-40DE-95E3-C220823848D5}">
      <formula1>H4&gt;=H6</formula1>
    </dataValidation>
  </dataValidations>
  <pageMargins left="0.25" right="0.2" top="0.75" bottom="0.75" header="0.3" footer="0.3"/>
  <pageSetup paperSize="9" scale="6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C39D-4BB3-4AEA-A468-09C01C78C899}">
  <sheetPr codeName="Sheet6">
    <pageSetUpPr fitToPage="1"/>
  </sheetPr>
  <dimension ref="A1:K105"/>
  <sheetViews>
    <sheetView showGridLines="0" zoomScaleNormal="100" workbookViewId="0">
      <pane ySplit="4" topLeftCell="A5" activePane="bottomLeft" state="frozen"/>
      <selection activeCell="P15" sqref="P15"/>
      <selection pane="bottomLeft" activeCell="I5" sqref="I5"/>
    </sheetView>
  </sheetViews>
  <sheetFormatPr defaultColWidth="11.75" defaultRowHeight="19.5" x14ac:dyDescent="0.4"/>
  <cols>
    <col min="1" max="1" width="4.25" style="200" customWidth="1"/>
    <col min="2" max="2" width="14.625" style="200" customWidth="1"/>
    <col min="3" max="3" width="19.5" style="190" customWidth="1"/>
    <col min="4" max="4" width="40" style="190" customWidth="1"/>
    <col min="5" max="5" width="12.5" style="201" customWidth="1"/>
    <col min="6" max="6" width="12.625" style="194" customWidth="1"/>
    <col min="7" max="7" width="13" style="190" customWidth="1"/>
    <col min="8" max="8" width="14.75" style="194" customWidth="1"/>
    <col min="9" max="9" width="23.875" style="194" bestFit="1" customWidth="1"/>
    <col min="10" max="10" width="11.5" style="194" customWidth="1"/>
    <col min="11" max="11" width="34.625" style="190" customWidth="1"/>
    <col min="12" max="12" width="14" style="190" customWidth="1"/>
    <col min="13" max="13" width="10" style="190" customWidth="1"/>
    <col min="14" max="14" width="3.625" style="190" customWidth="1"/>
    <col min="15" max="15" width="3.875" style="190" customWidth="1"/>
    <col min="16" max="16" width="6.25" style="190" customWidth="1"/>
    <col min="17" max="17" width="2.375" style="190" customWidth="1"/>
    <col min="18" max="18" width="16.875" style="190" customWidth="1"/>
    <col min="19" max="19" width="8.375" style="190" customWidth="1"/>
    <col min="20" max="20" width="6.75" style="190" bestFit="1" customWidth="1"/>
    <col min="21" max="21" width="9.875" style="190" customWidth="1"/>
    <col min="22" max="22" width="13.625" style="190" bestFit="1" customWidth="1"/>
    <col min="23" max="23" width="32.625" style="190" customWidth="1"/>
    <col min="24" max="263" width="11.75" style="190"/>
    <col min="264" max="264" width="3.75" style="190" customWidth="1"/>
    <col min="265" max="265" width="13.625" style="190" customWidth="1"/>
    <col min="266" max="266" width="2.375" style="190" customWidth="1"/>
    <col min="267" max="267" width="10.875" style="190" customWidth="1"/>
    <col min="268" max="268" width="14" style="190" customWidth="1"/>
    <col min="269" max="269" width="10" style="190" customWidth="1"/>
    <col min="270" max="270" width="3.625" style="190" customWidth="1"/>
    <col min="271" max="271" width="3.875" style="190" customWidth="1"/>
    <col min="272" max="272" width="6.25" style="190" customWidth="1"/>
    <col min="273" max="273" width="2.375" style="190" customWidth="1"/>
    <col min="274" max="274" width="16.875" style="190" customWidth="1"/>
    <col min="275" max="275" width="8.375" style="190" customWidth="1"/>
    <col min="276" max="276" width="6.75" style="190" bestFit="1" customWidth="1"/>
    <col min="277" max="277" width="9.875" style="190" customWidth="1"/>
    <col min="278" max="278" width="13.625" style="190" bestFit="1" customWidth="1"/>
    <col min="279" max="279" width="32.625" style="190" customWidth="1"/>
    <col min="280" max="519" width="11.75" style="190"/>
    <col min="520" max="520" width="3.75" style="190" customWidth="1"/>
    <col min="521" max="521" width="13.625" style="190" customWidth="1"/>
    <col min="522" max="522" width="2.375" style="190" customWidth="1"/>
    <col min="523" max="523" width="10.875" style="190" customWidth="1"/>
    <col min="524" max="524" width="14" style="190" customWidth="1"/>
    <col min="525" max="525" width="10" style="190" customWidth="1"/>
    <col min="526" max="526" width="3.625" style="190" customWidth="1"/>
    <col min="527" max="527" width="3.875" style="190" customWidth="1"/>
    <col min="528" max="528" width="6.25" style="190" customWidth="1"/>
    <col min="529" max="529" width="2.375" style="190" customWidth="1"/>
    <col min="530" max="530" width="16.875" style="190" customWidth="1"/>
    <col min="531" max="531" width="8.375" style="190" customWidth="1"/>
    <col min="532" max="532" width="6.75" style="190" bestFit="1" customWidth="1"/>
    <col min="533" max="533" width="9.875" style="190" customWidth="1"/>
    <col min="534" max="534" width="13.625" style="190" bestFit="1" customWidth="1"/>
    <col min="535" max="535" width="32.625" style="190" customWidth="1"/>
    <col min="536" max="775" width="11.75" style="190"/>
    <col min="776" max="776" width="3.75" style="190" customWidth="1"/>
    <col min="777" max="777" width="13.625" style="190" customWidth="1"/>
    <col min="778" max="778" width="2.375" style="190" customWidth="1"/>
    <col min="779" max="779" width="10.875" style="190" customWidth="1"/>
    <col min="780" max="780" width="14" style="190" customWidth="1"/>
    <col min="781" max="781" width="10" style="190" customWidth="1"/>
    <col min="782" max="782" width="3.625" style="190" customWidth="1"/>
    <col min="783" max="783" width="3.875" style="190" customWidth="1"/>
    <col min="784" max="784" width="6.25" style="190" customWidth="1"/>
    <col min="785" max="785" width="2.375" style="190" customWidth="1"/>
    <col min="786" max="786" width="16.875" style="190" customWidth="1"/>
    <col min="787" max="787" width="8.375" style="190" customWidth="1"/>
    <col min="788" max="788" width="6.75" style="190" bestFit="1" customWidth="1"/>
    <col min="789" max="789" width="9.875" style="190" customWidth="1"/>
    <col min="790" max="790" width="13.625" style="190" bestFit="1" customWidth="1"/>
    <col min="791" max="791" width="32.625" style="190" customWidth="1"/>
    <col min="792" max="1031" width="11.75" style="190"/>
    <col min="1032" max="1032" width="3.75" style="190" customWidth="1"/>
    <col min="1033" max="1033" width="13.625" style="190" customWidth="1"/>
    <col min="1034" max="1034" width="2.375" style="190" customWidth="1"/>
    <col min="1035" max="1035" width="10.875" style="190" customWidth="1"/>
    <col min="1036" max="1036" width="14" style="190" customWidth="1"/>
    <col min="1037" max="1037" width="10" style="190" customWidth="1"/>
    <col min="1038" max="1038" width="3.625" style="190" customWidth="1"/>
    <col min="1039" max="1039" width="3.875" style="190" customWidth="1"/>
    <col min="1040" max="1040" width="6.25" style="190" customWidth="1"/>
    <col min="1041" max="1041" width="2.375" style="190" customWidth="1"/>
    <col min="1042" max="1042" width="16.875" style="190" customWidth="1"/>
    <col min="1043" max="1043" width="8.375" style="190" customWidth="1"/>
    <col min="1044" max="1044" width="6.75" style="190" bestFit="1" customWidth="1"/>
    <col min="1045" max="1045" width="9.875" style="190" customWidth="1"/>
    <col min="1046" max="1046" width="13.625" style="190" bestFit="1" customWidth="1"/>
    <col min="1047" max="1047" width="32.625" style="190" customWidth="1"/>
    <col min="1048" max="1287" width="11.75" style="190"/>
    <col min="1288" max="1288" width="3.75" style="190" customWidth="1"/>
    <col min="1289" max="1289" width="13.625" style="190" customWidth="1"/>
    <col min="1290" max="1290" width="2.375" style="190" customWidth="1"/>
    <col min="1291" max="1291" width="10.875" style="190" customWidth="1"/>
    <col min="1292" max="1292" width="14" style="190" customWidth="1"/>
    <col min="1293" max="1293" width="10" style="190" customWidth="1"/>
    <col min="1294" max="1294" width="3.625" style="190" customWidth="1"/>
    <col min="1295" max="1295" width="3.875" style="190" customWidth="1"/>
    <col min="1296" max="1296" width="6.25" style="190" customWidth="1"/>
    <col min="1297" max="1297" width="2.375" style="190" customWidth="1"/>
    <col min="1298" max="1298" width="16.875" style="190" customWidth="1"/>
    <col min="1299" max="1299" width="8.375" style="190" customWidth="1"/>
    <col min="1300" max="1300" width="6.75" style="190" bestFit="1" customWidth="1"/>
    <col min="1301" max="1301" width="9.875" style="190" customWidth="1"/>
    <col min="1302" max="1302" width="13.625" style="190" bestFit="1" customWidth="1"/>
    <col min="1303" max="1303" width="32.625" style="190" customWidth="1"/>
    <col min="1304" max="1543" width="11.75" style="190"/>
    <col min="1544" max="1544" width="3.75" style="190" customWidth="1"/>
    <col min="1545" max="1545" width="13.625" style="190" customWidth="1"/>
    <col min="1546" max="1546" width="2.375" style="190" customWidth="1"/>
    <col min="1547" max="1547" width="10.875" style="190" customWidth="1"/>
    <col min="1548" max="1548" width="14" style="190" customWidth="1"/>
    <col min="1549" max="1549" width="10" style="190" customWidth="1"/>
    <col min="1550" max="1550" width="3.625" style="190" customWidth="1"/>
    <col min="1551" max="1551" width="3.875" style="190" customWidth="1"/>
    <col min="1552" max="1552" width="6.25" style="190" customWidth="1"/>
    <col min="1553" max="1553" width="2.375" style="190" customWidth="1"/>
    <col min="1554" max="1554" width="16.875" style="190" customWidth="1"/>
    <col min="1555" max="1555" width="8.375" style="190" customWidth="1"/>
    <col min="1556" max="1556" width="6.75" style="190" bestFit="1" customWidth="1"/>
    <col min="1557" max="1557" width="9.875" style="190" customWidth="1"/>
    <col min="1558" max="1558" width="13.625" style="190" bestFit="1" customWidth="1"/>
    <col min="1559" max="1559" width="32.625" style="190" customWidth="1"/>
    <col min="1560" max="1799" width="11.75" style="190"/>
    <col min="1800" max="1800" width="3.75" style="190" customWidth="1"/>
    <col min="1801" max="1801" width="13.625" style="190" customWidth="1"/>
    <col min="1802" max="1802" width="2.375" style="190" customWidth="1"/>
    <col min="1803" max="1803" width="10.875" style="190" customWidth="1"/>
    <col min="1804" max="1804" width="14" style="190" customWidth="1"/>
    <col min="1805" max="1805" width="10" style="190" customWidth="1"/>
    <col min="1806" max="1806" width="3.625" style="190" customWidth="1"/>
    <col min="1807" max="1807" width="3.875" style="190" customWidth="1"/>
    <col min="1808" max="1808" width="6.25" style="190" customWidth="1"/>
    <col min="1809" max="1809" width="2.375" style="190" customWidth="1"/>
    <col min="1810" max="1810" width="16.875" style="190" customWidth="1"/>
    <col min="1811" max="1811" width="8.375" style="190" customWidth="1"/>
    <col min="1812" max="1812" width="6.75" style="190" bestFit="1" customWidth="1"/>
    <col min="1813" max="1813" width="9.875" style="190" customWidth="1"/>
    <col min="1814" max="1814" width="13.625" style="190" bestFit="1" customWidth="1"/>
    <col min="1815" max="1815" width="32.625" style="190" customWidth="1"/>
    <col min="1816" max="2055" width="11.75" style="190"/>
    <col min="2056" max="2056" width="3.75" style="190" customWidth="1"/>
    <col min="2057" max="2057" width="13.625" style="190" customWidth="1"/>
    <col min="2058" max="2058" width="2.375" style="190" customWidth="1"/>
    <col min="2059" max="2059" width="10.875" style="190" customWidth="1"/>
    <col min="2060" max="2060" width="14" style="190" customWidth="1"/>
    <col min="2061" max="2061" width="10" style="190" customWidth="1"/>
    <col min="2062" max="2062" width="3.625" style="190" customWidth="1"/>
    <col min="2063" max="2063" width="3.875" style="190" customWidth="1"/>
    <col min="2064" max="2064" width="6.25" style="190" customWidth="1"/>
    <col min="2065" max="2065" width="2.375" style="190" customWidth="1"/>
    <col min="2066" max="2066" width="16.875" style="190" customWidth="1"/>
    <col min="2067" max="2067" width="8.375" style="190" customWidth="1"/>
    <col min="2068" max="2068" width="6.75" style="190" bestFit="1" customWidth="1"/>
    <col min="2069" max="2069" width="9.875" style="190" customWidth="1"/>
    <col min="2070" max="2070" width="13.625" style="190" bestFit="1" customWidth="1"/>
    <col min="2071" max="2071" width="32.625" style="190" customWidth="1"/>
    <col min="2072" max="2311" width="11.75" style="190"/>
    <col min="2312" max="2312" width="3.75" style="190" customWidth="1"/>
    <col min="2313" max="2313" width="13.625" style="190" customWidth="1"/>
    <col min="2314" max="2314" width="2.375" style="190" customWidth="1"/>
    <col min="2315" max="2315" width="10.875" style="190" customWidth="1"/>
    <col min="2316" max="2316" width="14" style="190" customWidth="1"/>
    <col min="2317" max="2317" width="10" style="190" customWidth="1"/>
    <col min="2318" max="2318" width="3.625" style="190" customWidth="1"/>
    <col min="2319" max="2319" width="3.875" style="190" customWidth="1"/>
    <col min="2320" max="2320" width="6.25" style="190" customWidth="1"/>
    <col min="2321" max="2321" width="2.375" style="190" customWidth="1"/>
    <col min="2322" max="2322" width="16.875" style="190" customWidth="1"/>
    <col min="2323" max="2323" width="8.375" style="190" customWidth="1"/>
    <col min="2324" max="2324" width="6.75" style="190" bestFit="1" customWidth="1"/>
    <col min="2325" max="2325" width="9.875" style="190" customWidth="1"/>
    <col min="2326" max="2326" width="13.625" style="190" bestFit="1" customWidth="1"/>
    <col min="2327" max="2327" width="32.625" style="190" customWidth="1"/>
    <col min="2328" max="2567" width="11.75" style="190"/>
    <col min="2568" max="2568" width="3.75" style="190" customWidth="1"/>
    <col min="2569" max="2569" width="13.625" style="190" customWidth="1"/>
    <col min="2570" max="2570" width="2.375" style="190" customWidth="1"/>
    <col min="2571" max="2571" width="10.875" style="190" customWidth="1"/>
    <col min="2572" max="2572" width="14" style="190" customWidth="1"/>
    <col min="2573" max="2573" width="10" style="190" customWidth="1"/>
    <col min="2574" max="2574" width="3.625" style="190" customWidth="1"/>
    <col min="2575" max="2575" width="3.875" style="190" customWidth="1"/>
    <col min="2576" max="2576" width="6.25" style="190" customWidth="1"/>
    <col min="2577" max="2577" width="2.375" style="190" customWidth="1"/>
    <col min="2578" max="2578" width="16.875" style="190" customWidth="1"/>
    <col min="2579" max="2579" width="8.375" style="190" customWidth="1"/>
    <col min="2580" max="2580" width="6.75" style="190" bestFit="1" customWidth="1"/>
    <col min="2581" max="2581" width="9.875" style="190" customWidth="1"/>
    <col min="2582" max="2582" width="13.625" style="190" bestFit="1" customWidth="1"/>
    <col min="2583" max="2583" width="32.625" style="190" customWidth="1"/>
    <col min="2584" max="2823" width="11.75" style="190"/>
    <col min="2824" max="2824" width="3.75" style="190" customWidth="1"/>
    <col min="2825" max="2825" width="13.625" style="190" customWidth="1"/>
    <col min="2826" max="2826" width="2.375" style="190" customWidth="1"/>
    <col min="2827" max="2827" width="10.875" style="190" customWidth="1"/>
    <col min="2828" max="2828" width="14" style="190" customWidth="1"/>
    <col min="2829" max="2829" width="10" style="190" customWidth="1"/>
    <col min="2830" max="2830" width="3.625" style="190" customWidth="1"/>
    <col min="2831" max="2831" width="3.875" style="190" customWidth="1"/>
    <col min="2832" max="2832" width="6.25" style="190" customWidth="1"/>
    <col min="2833" max="2833" width="2.375" style="190" customWidth="1"/>
    <col min="2834" max="2834" width="16.875" style="190" customWidth="1"/>
    <col min="2835" max="2835" width="8.375" style="190" customWidth="1"/>
    <col min="2836" max="2836" width="6.75" style="190" bestFit="1" customWidth="1"/>
    <col min="2837" max="2837" width="9.875" style="190" customWidth="1"/>
    <col min="2838" max="2838" width="13.625" style="190" bestFit="1" customWidth="1"/>
    <col min="2839" max="2839" width="32.625" style="190" customWidth="1"/>
    <col min="2840" max="3079" width="11.75" style="190"/>
    <col min="3080" max="3080" width="3.75" style="190" customWidth="1"/>
    <col min="3081" max="3081" width="13.625" style="190" customWidth="1"/>
    <col min="3082" max="3082" width="2.375" style="190" customWidth="1"/>
    <col min="3083" max="3083" width="10.875" style="190" customWidth="1"/>
    <col min="3084" max="3084" width="14" style="190" customWidth="1"/>
    <col min="3085" max="3085" width="10" style="190" customWidth="1"/>
    <col min="3086" max="3086" width="3.625" style="190" customWidth="1"/>
    <col min="3087" max="3087" width="3.875" style="190" customWidth="1"/>
    <col min="3088" max="3088" width="6.25" style="190" customWidth="1"/>
    <col min="3089" max="3089" width="2.375" style="190" customWidth="1"/>
    <col min="3090" max="3090" width="16.875" style="190" customWidth="1"/>
    <col min="3091" max="3091" width="8.375" style="190" customWidth="1"/>
    <col min="3092" max="3092" width="6.75" style="190" bestFit="1" customWidth="1"/>
    <col min="3093" max="3093" width="9.875" style="190" customWidth="1"/>
    <col min="3094" max="3094" width="13.625" style="190" bestFit="1" customWidth="1"/>
    <col min="3095" max="3095" width="32.625" style="190" customWidth="1"/>
    <col min="3096" max="3335" width="11.75" style="190"/>
    <col min="3336" max="3336" width="3.75" style="190" customWidth="1"/>
    <col min="3337" max="3337" width="13.625" style="190" customWidth="1"/>
    <col min="3338" max="3338" width="2.375" style="190" customWidth="1"/>
    <col min="3339" max="3339" width="10.875" style="190" customWidth="1"/>
    <col min="3340" max="3340" width="14" style="190" customWidth="1"/>
    <col min="3341" max="3341" width="10" style="190" customWidth="1"/>
    <col min="3342" max="3342" width="3.625" style="190" customWidth="1"/>
    <col min="3343" max="3343" width="3.875" style="190" customWidth="1"/>
    <col min="3344" max="3344" width="6.25" style="190" customWidth="1"/>
    <col min="3345" max="3345" width="2.375" style="190" customWidth="1"/>
    <col min="3346" max="3346" width="16.875" style="190" customWidth="1"/>
    <col min="3347" max="3347" width="8.375" style="190" customWidth="1"/>
    <col min="3348" max="3348" width="6.75" style="190" bestFit="1" customWidth="1"/>
    <col min="3349" max="3349" width="9.875" style="190" customWidth="1"/>
    <col min="3350" max="3350" width="13.625" style="190" bestFit="1" customWidth="1"/>
    <col min="3351" max="3351" width="32.625" style="190" customWidth="1"/>
    <col min="3352" max="3591" width="11.75" style="190"/>
    <col min="3592" max="3592" width="3.75" style="190" customWidth="1"/>
    <col min="3593" max="3593" width="13.625" style="190" customWidth="1"/>
    <col min="3594" max="3594" width="2.375" style="190" customWidth="1"/>
    <col min="3595" max="3595" width="10.875" style="190" customWidth="1"/>
    <col min="3596" max="3596" width="14" style="190" customWidth="1"/>
    <col min="3597" max="3597" width="10" style="190" customWidth="1"/>
    <col min="3598" max="3598" width="3.625" style="190" customWidth="1"/>
    <col min="3599" max="3599" width="3.875" style="190" customWidth="1"/>
    <col min="3600" max="3600" width="6.25" style="190" customWidth="1"/>
    <col min="3601" max="3601" width="2.375" style="190" customWidth="1"/>
    <col min="3602" max="3602" width="16.875" style="190" customWidth="1"/>
    <col min="3603" max="3603" width="8.375" style="190" customWidth="1"/>
    <col min="3604" max="3604" width="6.75" style="190" bestFit="1" customWidth="1"/>
    <col min="3605" max="3605" width="9.875" style="190" customWidth="1"/>
    <col min="3606" max="3606" width="13.625" style="190" bestFit="1" customWidth="1"/>
    <col min="3607" max="3607" width="32.625" style="190" customWidth="1"/>
    <col min="3608" max="3847" width="11.75" style="190"/>
    <col min="3848" max="3848" width="3.75" style="190" customWidth="1"/>
    <col min="3849" max="3849" width="13.625" style="190" customWidth="1"/>
    <col min="3850" max="3850" width="2.375" style="190" customWidth="1"/>
    <col min="3851" max="3851" width="10.875" style="190" customWidth="1"/>
    <col min="3852" max="3852" width="14" style="190" customWidth="1"/>
    <col min="3853" max="3853" width="10" style="190" customWidth="1"/>
    <col min="3854" max="3854" width="3.625" style="190" customWidth="1"/>
    <col min="3855" max="3855" width="3.875" style="190" customWidth="1"/>
    <col min="3856" max="3856" width="6.25" style="190" customWidth="1"/>
    <col min="3857" max="3857" width="2.375" style="190" customWidth="1"/>
    <col min="3858" max="3858" width="16.875" style="190" customWidth="1"/>
    <col min="3859" max="3859" width="8.375" style="190" customWidth="1"/>
    <col min="3860" max="3860" width="6.75" style="190" bestFit="1" customWidth="1"/>
    <col min="3861" max="3861" width="9.875" style="190" customWidth="1"/>
    <col min="3862" max="3862" width="13.625" style="190" bestFit="1" customWidth="1"/>
    <col min="3863" max="3863" width="32.625" style="190" customWidth="1"/>
    <col min="3864" max="4103" width="11.75" style="190"/>
    <col min="4104" max="4104" width="3.75" style="190" customWidth="1"/>
    <col min="4105" max="4105" width="13.625" style="190" customWidth="1"/>
    <col min="4106" max="4106" width="2.375" style="190" customWidth="1"/>
    <col min="4107" max="4107" width="10.875" style="190" customWidth="1"/>
    <col min="4108" max="4108" width="14" style="190" customWidth="1"/>
    <col min="4109" max="4109" width="10" style="190" customWidth="1"/>
    <col min="4110" max="4110" width="3.625" style="190" customWidth="1"/>
    <col min="4111" max="4111" width="3.875" style="190" customWidth="1"/>
    <col min="4112" max="4112" width="6.25" style="190" customWidth="1"/>
    <col min="4113" max="4113" width="2.375" style="190" customWidth="1"/>
    <col min="4114" max="4114" width="16.875" style="190" customWidth="1"/>
    <col min="4115" max="4115" width="8.375" style="190" customWidth="1"/>
    <col min="4116" max="4116" width="6.75" style="190" bestFit="1" customWidth="1"/>
    <col min="4117" max="4117" width="9.875" style="190" customWidth="1"/>
    <col min="4118" max="4118" width="13.625" style="190" bestFit="1" customWidth="1"/>
    <col min="4119" max="4119" width="32.625" style="190" customWidth="1"/>
    <col min="4120" max="4359" width="11.75" style="190"/>
    <col min="4360" max="4360" width="3.75" style="190" customWidth="1"/>
    <col min="4361" max="4361" width="13.625" style="190" customWidth="1"/>
    <col min="4362" max="4362" width="2.375" style="190" customWidth="1"/>
    <col min="4363" max="4363" width="10.875" style="190" customWidth="1"/>
    <col min="4364" max="4364" width="14" style="190" customWidth="1"/>
    <col min="4365" max="4365" width="10" style="190" customWidth="1"/>
    <col min="4366" max="4366" width="3.625" style="190" customWidth="1"/>
    <col min="4367" max="4367" width="3.875" style="190" customWidth="1"/>
    <col min="4368" max="4368" width="6.25" style="190" customWidth="1"/>
    <col min="4369" max="4369" width="2.375" style="190" customWidth="1"/>
    <col min="4370" max="4370" width="16.875" style="190" customWidth="1"/>
    <col min="4371" max="4371" width="8.375" style="190" customWidth="1"/>
    <col min="4372" max="4372" width="6.75" style="190" bestFit="1" customWidth="1"/>
    <col min="4373" max="4373" width="9.875" style="190" customWidth="1"/>
    <col min="4374" max="4374" width="13.625" style="190" bestFit="1" customWidth="1"/>
    <col min="4375" max="4375" width="32.625" style="190" customWidth="1"/>
    <col min="4376" max="4615" width="11.75" style="190"/>
    <col min="4616" max="4616" width="3.75" style="190" customWidth="1"/>
    <col min="4617" max="4617" width="13.625" style="190" customWidth="1"/>
    <col min="4618" max="4618" width="2.375" style="190" customWidth="1"/>
    <col min="4619" max="4619" width="10.875" style="190" customWidth="1"/>
    <col min="4620" max="4620" width="14" style="190" customWidth="1"/>
    <col min="4621" max="4621" width="10" style="190" customWidth="1"/>
    <col min="4622" max="4622" width="3.625" style="190" customWidth="1"/>
    <col min="4623" max="4623" width="3.875" style="190" customWidth="1"/>
    <col min="4624" max="4624" width="6.25" style="190" customWidth="1"/>
    <col min="4625" max="4625" width="2.375" style="190" customWidth="1"/>
    <col min="4626" max="4626" width="16.875" style="190" customWidth="1"/>
    <col min="4627" max="4627" width="8.375" style="190" customWidth="1"/>
    <col min="4628" max="4628" width="6.75" style="190" bestFit="1" customWidth="1"/>
    <col min="4629" max="4629" width="9.875" style="190" customWidth="1"/>
    <col min="4630" max="4630" width="13.625" style="190" bestFit="1" customWidth="1"/>
    <col min="4631" max="4631" width="32.625" style="190" customWidth="1"/>
    <col min="4632" max="4871" width="11.75" style="190"/>
    <col min="4872" max="4872" width="3.75" style="190" customWidth="1"/>
    <col min="4873" max="4873" width="13.625" style="190" customWidth="1"/>
    <col min="4874" max="4874" width="2.375" style="190" customWidth="1"/>
    <col min="4875" max="4875" width="10.875" style="190" customWidth="1"/>
    <col min="4876" max="4876" width="14" style="190" customWidth="1"/>
    <col min="4877" max="4877" width="10" style="190" customWidth="1"/>
    <col min="4878" max="4878" width="3.625" style="190" customWidth="1"/>
    <col min="4879" max="4879" width="3.875" style="190" customWidth="1"/>
    <col min="4880" max="4880" width="6.25" style="190" customWidth="1"/>
    <col min="4881" max="4881" width="2.375" style="190" customWidth="1"/>
    <col min="4882" max="4882" width="16.875" style="190" customWidth="1"/>
    <col min="4883" max="4883" width="8.375" style="190" customWidth="1"/>
    <col min="4884" max="4884" width="6.75" style="190" bestFit="1" customWidth="1"/>
    <col min="4885" max="4885" width="9.875" style="190" customWidth="1"/>
    <col min="4886" max="4886" width="13.625" style="190" bestFit="1" customWidth="1"/>
    <col min="4887" max="4887" width="32.625" style="190" customWidth="1"/>
    <col min="4888" max="5127" width="11.75" style="190"/>
    <col min="5128" max="5128" width="3.75" style="190" customWidth="1"/>
    <col min="5129" max="5129" width="13.625" style="190" customWidth="1"/>
    <col min="5130" max="5130" width="2.375" style="190" customWidth="1"/>
    <col min="5131" max="5131" width="10.875" style="190" customWidth="1"/>
    <col min="5132" max="5132" width="14" style="190" customWidth="1"/>
    <col min="5133" max="5133" width="10" style="190" customWidth="1"/>
    <col min="5134" max="5134" width="3.625" style="190" customWidth="1"/>
    <col min="5135" max="5135" width="3.875" style="190" customWidth="1"/>
    <col min="5136" max="5136" width="6.25" style="190" customWidth="1"/>
    <col min="5137" max="5137" width="2.375" style="190" customWidth="1"/>
    <col min="5138" max="5138" width="16.875" style="190" customWidth="1"/>
    <col min="5139" max="5139" width="8.375" style="190" customWidth="1"/>
    <col min="5140" max="5140" width="6.75" style="190" bestFit="1" customWidth="1"/>
    <col min="5141" max="5141" width="9.875" style="190" customWidth="1"/>
    <col min="5142" max="5142" width="13.625" style="190" bestFit="1" customWidth="1"/>
    <col min="5143" max="5143" width="32.625" style="190" customWidth="1"/>
    <col min="5144" max="5383" width="11.75" style="190"/>
    <col min="5384" max="5384" width="3.75" style="190" customWidth="1"/>
    <col min="5385" max="5385" width="13.625" style="190" customWidth="1"/>
    <col min="5386" max="5386" width="2.375" style="190" customWidth="1"/>
    <col min="5387" max="5387" width="10.875" style="190" customWidth="1"/>
    <col min="5388" max="5388" width="14" style="190" customWidth="1"/>
    <col min="5389" max="5389" width="10" style="190" customWidth="1"/>
    <col min="5390" max="5390" width="3.625" style="190" customWidth="1"/>
    <col min="5391" max="5391" width="3.875" style="190" customWidth="1"/>
    <col min="5392" max="5392" width="6.25" style="190" customWidth="1"/>
    <col min="5393" max="5393" width="2.375" style="190" customWidth="1"/>
    <col min="5394" max="5394" width="16.875" style="190" customWidth="1"/>
    <col min="5395" max="5395" width="8.375" style="190" customWidth="1"/>
    <col min="5396" max="5396" width="6.75" style="190" bestFit="1" customWidth="1"/>
    <col min="5397" max="5397" width="9.875" style="190" customWidth="1"/>
    <col min="5398" max="5398" width="13.625" style="190" bestFit="1" customWidth="1"/>
    <col min="5399" max="5399" width="32.625" style="190" customWidth="1"/>
    <col min="5400" max="5639" width="11.75" style="190"/>
    <col min="5640" max="5640" width="3.75" style="190" customWidth="1"/>
    <col min="5641" max="5641" width="13.625" style="190" customWidth="1"/>
    <col min="5642" max="5642" width="2.375" style="190" customWidth="1"/>
    <col min="5643" max="5643" width="10.875" style="190" customWidth="1"/>
    <col min="5644" max="5644" width="14" style="190" customWidth="1"/>
    <col min="5645" max="5645" width="10" style="190" customWidth="1"/>
    <col min="5646" max="5646" width="3.625" style="190" customWidth="1"/>
    <col min="5647" max="5647" width="3.875" style="190" customWidth="1"/>
    <col min="5648" max="5648" width="6.25" style="190" customWidth="1"/>
    <col min="5649" max="5649" width="2.375" style="190" customWidth="1"/>
    <col min="5650" max="5650" width="16.875" style="190" customWidth="1"/>
    <col min="5651" max="5651" width="8.375" style="190" customWidth="1"/>
    <col min="5652" max="5652" width="6.75" style="190" bestFit="1" customWidth="1"/>
    <col min="5653" max="5653" width="9.875" style="190" customWidth="1"/>
    <col min="5654" max="5654" width="13.625" style="190" bestFit="1" customWidth="1"/>
    <col min="5655" max="5655" width="32.625" style="190" customWidth="1"/>
    <col min="5656" max="5895" width="11.75" style="190"/>
    <col min="5896" max="5896" width="3.75" style="190" customWidth="1"/>
    <col min="5897" max="5897" width="13.625" style="190" customWidth="1"/>
    <col min="5898" max="5898" width="2.375" style="190" customWidth="1"/>
    <col min="5899" max="5899" width="10.875" style="190" customWidth="1"/>
    <col min="5900" max="5900" width="14" style="190" customWidth="1"/>
    <col min="5901" max="5901" width="10" style="190" customWidth="1"/>
    <col min="5902" max="5902" width="3.625" style="190" customWidth="1"/>
    <col min="5903" max="5903" width="3.875" style="190" customWidth="1"/>
    <col min="5904" max="5904" width="6.25" style="190" customWidth="1"/>
    <col min="5905" max="5905" width="2.375" style="190" customWidth="1"/>
    <col min="5906" max="5906" width="16.875" style="190" customWidth="1"/>
    <col min="5907" max="5907" width="8.375" style="190" customWidth="1"/>
    <col min="5908" max="5908" width="6.75" style="190" bestFit="1" customWidth="1"/>
    <col min="5909" max="5909" width="9.875" style="190" customWidth="1"/>
    <col min="5910" max="5910" width="13.625" style="190" bestFit="1" customWidth="1"/>
    <col min="5911" max="5911" width="32.625" style="190" customWidth="1"/>
    <col min="5912" max="6151" width="11.75" style="190"/>
    <col min="6152" max="6152" width="3.75" style="190" customWidth="1"/>
    <col min="6153" max="6153" width="13.625" style="190" customWidth="1"/>
    <col min="6154" max="6154" width="2.375" style="190" customWidth="1"/>
    <col min="6155" max="6155" width="10.875" style="190" customWidth="1"/>
    <col min="6156" max="6156" width="14" style="190" customWidth="1"/>
    <col min="6157" max="6157" width="10" style="190" customWidth="1"/>
    <col min="6158" max="6158" width="3.625" style="190" customWidth="1"/>
    <col min="6159" max="6159" width="3.875" style="190" customWidth="1"/>
    <col min="6160" max="6160" width="6.25" style="190" customWidth="1"/>
    <col min="6161" max="6161" width="2.375" style="190" customWidth="1"/>
    <col min="6162" max="6162" width="16.875" style="190" customWidth="1"/>
    <col min="6163" max="6163" width="8.375" style="190" customWidth="1"/>
    <col min="6164" max="6164" width="6.75" style="190" bestFit="1" customWidth="1"/>
    <col min="6165" max="6165" width="9.875" style="190" customWidth="1"/>
    <col min="6166" max="6166" width="13.625" style="190" bestFit="1" customWidth="1"/>
    <col min="6167" max="6167" width="32.625" style="190" customWidth="1"/>
    <col min="6168" max="6407" width="11.75" style="190"/>
    <col min="6408" max="6408" width="3.75" style="190" customWidth="1"/>
    <col min="6409" max="6409" width="13.625" style="190" customWidth="1"/>
    <col min="6410" max="6410" width="2.375" style="190" customWidth="1"/>
    <col min="6411" max="6411" width="10.875" style="190" customWidth="1"/>
    <col min="6412" max="6412" width="14" style="190" customWidth="1"/>
    <col min="6413" max="6413" width="10" style="190" customWidth="1"/>
    <col min="6414" max="6414" width="3.625" style="190" customWidth="1"/>
    <col min="6415" max="6415" width="3.875" style="190" customWidth="1"/>
    <col min="6416" max="6416" width="6.25" style="190" customWidth="1"/>
    <col min="6417" max="6417" width="2.375" style="190" customWidth="1"/>
    <col min="6418" max="6418" width="16.875" style="190" customWidth="1"/>
    <col min="6419" max="6419" width="8.375" style="190" customWidth="1"/>
    <col min="6420" max="6420" width="6.75" style="190" bestFit="1" customWidth="1"/>
    <col min="6421" max="6421" width="9.875" style="190" customWidth="1"/>
    <col min="6422" max="6422" width="13.625" style="190" bestFit="1" customWidth="1"/>
    <col min="6423" max="6423" width="32.625" style="190" customWidth="1"/>
    <col min="6424" max="6663" width="11.75" style="190"/>
    <col min="6664" max="6664" width="3.75" style="190" customWidth="1"/>
    <col min="6665" max="6665" width="13.625" style="190" customWidth="1"/>
    <col min="6666" max="6666" width="2.375" style="190" customWidth="1"/>
    <col min="6667" max="6667" width="10.875" style="190" customWidth="1"/>
    <col min="6668" max="6668" width="14" style="190" customWidth="1"/>
    <col min="6669" max="6669" width="10" style="190" customWidth="1"/>
    <col min="6670" max="6670" width="3.625" style="190" customWidth="1"/>
    <col min="6671" max="6671" width="3.875" style="190" customWidth="1"/>
    <col min="6672" max="6672" width="6.25" style="190" customWidth="1"/>
    <col min="6673" max="6673" width="2.375" style="190" customWidth="1"/>
    <col min="6674" max="6674" width="16.875" style="190" customWidth="1"/>
    <col min="6675" max="6675" width="8.375" style="190" customWidth="1"/>
    <col min="6676" max="6676" width="6.75" style="190" bestFit="1" customWidth="1"/>
    <col min="6677" max="6677" width="9.875" style="190" customWidth="1"/>
    <col min="6678" max="6678" width="13.625" style="190" bestFit="1" customWidth="1"/>
    <col min="6679" max="6679" width="32.625" style="190" customWidth="1"/>
    <col min="6680" max="6919" width="11.75" style="190"/>
    <col min="6920" max="6920" width="3.75" style="190" customWidth="1"/>
    <col min="6921" max="6921" width="13.625" style="190" customWidth="1"/>
    <col min="6922" max="6922" width="2.375" style="190" customWidth="1"/>
    <col min="6923" max="6923" width="10.875" style="190" customWidth="1"/>
    <col min="6924" max="6924" width="14" style="190" customWidth="1"/>
    <col min="6925" max="6925" width="10" style="190" customWidth="1"/>
    <col min="6926" max="6926" width="3.625" style="190" customWidth="1"/>
    <col min="6927" max="6927" width="3.875" style="190" customWidth="1"/>
    <col min="6928" max="6928" width="6.25" style="190" customWidth="1"/>
    <col min="6929" max="6929" width="2.375" style="190" customWidth="1"/>
    <col min="6930" max="6930" width="16.875" style="190" customWidth="1"/>
    <col min="6931" max="6931" width="8.375" style="190" customWidth="1"/>
    <col min="6932" max="6932" width="6.75" style="190" bestFit="1" customWidth="1"/>
    <col min="6933" max="6933" width="9.875" style="190" customWidth="1"/>
    <col min="6934" max="6934" width="13.625" style="190" bestFit="1" customWidth="1"/>
    <col min="6935" max="6935" width="32.625" style="190" customWidth="1"/>
    <col min="6936" max="7175" width="11.75" style="190"/>
    <col min="7176" max="7176" width="3.75" style="190" customWidth="1"/>
    <col min="7177" max="7177" width="13.625" style="190" customWidth="1"/>
    <col min="7178" max="7178" width="2.375" style="190" customWidth="1"/>
    <col min="7179" max="7179" width="10.875" style="190" customWidth="1"/>
    <col min="7180" max="7180" width="14" style="190" customWidth="1"/>
    <col min="7181" max="7181" width="10" style="190" customWidth="1"/>
    <col min="7182" max="7182" width="3.625" style="190" customWidth="1"/>
    <col min="7183" max="7183" width="3.875" style="190" customWidth="1"/>
    <col min="7184" max="7184" width="6.25" style="190" customWidth="1"/>
    <col min="7185" max="7185" width="2.375" style="190" customWidth="1"/>
    <col min="7186" max="7186" width="16.875" style="190" customWidth="1"/>
    <col min="7187" max="7187" width="8.375" style="190" customWidth="1"/>
    <col min="7188" max="7188" width="6.75" style="190" bestFit="1" customWidth="1"/>
    <col min="7189" max="7189" width="9.875" style="190" customWidth="1"/>
    <col min="7190" max="7190" width="13.625" style="190" bestFit="1" customWidth="1"/>
    <col min="7191" max="7191" width="32.625" style="190" customWidth="1"/>
    <col min="7192" max="7431" width="11.75" style="190"/>
    <col min="7432" max="7432" width="3.75" style="190" customWidth="1"/>
    <col min="7433" max="7433" width="13.625" style="190" customWidth="1"/>
    <col min="7434" max="7434" width="2.375" style="190" customWidth="1"/>
    <col min="7435" max="7435" width="10.875" style="190" customWidth="1"/>
    <col min="7436" max="7436" width="14" style="190" customWidth="1"/>
    <col min="7437" max="7437" width="10" style="190" customWidth="1"/>
    <col min="7438" max="7438" width="3.625" style="190" customWidth="1"/>
    <col min="7439" max="7439" width="3.875" style="190" customWidth="1"/>
    <col min="7440" max="7440" width="6.25" style="190" customWidth="1"/>
    <col min="7441" max="7441" width="2.375" style="190" customWidth="1"/>
    <col min="7442" max="7442" width="16.875" style="190" customWidth="1"/>
    <col min="7443" max="7443" width="8.375" style="190" customWidth="1"/>
    <col min="7444" max="7444" width="6.75" style="190" bestFit="1" customWidth="1"/>
    <col min="7445" max="7445" width="9.875" style="190" customWidth="1"/>
    <col min="7446" max="7446" width="13.625" style="190" bestFit="1" customWidth="1"/>
    <col min="7447" max="7447" width="32.625" style="190" customWidth="1"/>
    <col min="7448" max="7687" width="11.75" style="190"/>
    <col min="7688" max="7688" width="3.75" style="190" customWidth="1"/>
    <col min="7689" max="7689" width="13.625" style="190" customWidth="1"/>
    <col min="7690" max="7690" width="2.375" style="190" customWidth="1"/>
    <col min="7691" max="7691" width="10.875" style="190" customWidth="1"/>
    <col min="7692" max="7692" width="14" style="190" customWidth="1"/>
    <col min="7693" max="7693" width="10" style="190" customWidth="1"/>
    <col min="7694" max="7694" width="3.625" style="190" customWidth="1"/>
    <col min="7695" max="7695" width="3.875" style="190" customWidth="1"/>
    <col min="7696" max="7696" width="6.25" style="190" customWidth="1"/>
    <col min="7697" max="7697" width="2.375" style="190" customWidth="1"/>
    <col min="7698" max="7698" width="16.875" style="190" customWidth="1"/>
    <col min="7699" max="7699" width="8.375" style="190" customWidth="1"/>
    <col min="7700" max="7700" width="6.75" style="190" bestFit="1" customWidth="1"/>
    <col min="7701" max="7701" width="9.875" style="190" customWidth="1"/>
    <col min="7702" max="7702" width="13.625" style="190" bestFit="1" customWidth="1"/>
    <col min="7703" max="7703" width="32.625" style="190" customWidth="1"/>
    <col min="7704" max="7943" width="11.75" style="190"/>
    <col min="7944" max="7944" width="3.75" style="190" customWidth="1"/>
    <col min="7945" max="7945" width="13.625" style="190" customWidth="1"/>
    <col min="7946" max="7946" width="2.375" style="190" customWidth="1"/>
    <col min="7947" max="7947" width="10.875" style="190" customWidth="1"/>
    <col min="7948" max="7948" width="14" style="190" customWidth="1"/>
    <col min="7949" max="7949" width="10" style="190" customWidth="1"/>
    <col min="7950" max="7950" width="3.625" style="190" customWidth="1"/>
    <col min="7951" max="7951" width="3.875" style="190" customWidth="1"/>
    <col min="7952" max="7952" width="6.25" style="190" customWidth="1"/>
    <col min="7953" max="7953" width="2.375" style="190" customWidth="1"/>
    <col min="7954" max="7954" width="16.875" style="190" customWidth="1"/>
    <col min="7955" max="7955" width="8.375" style="190" customWidth="1"/>
    <col min="7956" max="7956" width="6.75" style="190" bestFit="1" customWidth="1"/>
    <col min="7957" max="7957" width="9.875" style="190" customWidth="1"/>
    <col min="7958" max="7958" width="13.625" style="190" bestFit="1" customWidth="1"/>
    <col min="7959" max="7959" width="32.625" style="190" customWidth="1"/>
    <col min="7960" max="8199" width="11.75" style="190"/>
    <col min="8200" max="8200" width="3.75" style="190" customWidth="1"/>
    <col min="8201" max="8201" width="13.625" style="190" customWidth="1"/>
    <col min="8202" max="8202" width="2.375" style="190" customWidth="1"/>
    <col min="8203" max="8203" width="10.875" style="190" customWidth="1"/>
    <col min="8204" max="8204" width="14" style="190" customWidth="1"/>
    <col min="8205" max="8205" width="10" style="190" customWidth="1"/>
    <col min="8206" max="8206" width="3.625" style="190" customWidth="1"/>
    <col min="8207" max="8207" width="3.875" style="190" customWidth="1"/>
    <col min="8208" max="8208" width="6.25" style="190" customWidth="1"/>
    <col min="8209" max="8209" width="2.375" style="190" customWidth="1"/>
    <col min="8210" max="8210" width="16.875" style="190" customWidth="1"/>
    <col min="8211" max="8211" width="8.375" style="190" customWidth="1"/>
    <col min="8212" max="8212" width="6.75" style="190" bestFit="1" customWidth="1"/>
    <col min="8213" max="8213" width="9.875" style="190" customWidth="1"/>
    <col min="8214" max="8214" width="13.625" style="190" bestFit="1" customWidth="1"/>
    <col min="8215" max="8215" width="32.625" style="190" customWidth="1"/>
    <col min="8216" max="8455" width="11.75" style="190"/>
    <col min="8456" max="8456" width="3.75" style="190" customWidth="1"/>
    <col min="8457" max="8457" width="13.625" style="190" customWidth="1"/>
    <col min="8458" max="8458" width="2.375" style="190" customWidth="1"/>
    <col min="8459" max="8459" width="10.875" style="190" customWidth="1"/>
    <col min="8460" max="8460" width="14" style="190" customWidth="1"/>
    <col min="8461" max="8461" width="10" style="190" customWidth="1"/>
    <col min="8462" max="8462" width="3.625" style="190" customWidth="1"/>
    <col min="8463" max="8463" width="3.875" style="190" customWidth="1"/>
    <col min="8464" max="8464" width="6.25" style="190" customWidth="1"/>
    <col min="8465" max="8465" width="2.375" style="190" customWidth="1"/>
    <col min="8466" max="8466" width="16.875" style="190" customWidth="1"/>
    <col min="8467" max="8467" width="8.375" style="190" customWidth="1"/>
    <col min="8468" max="8468" width="6.75" style="190" bestFit="1" customWidth="1"/>
    <col min="8469" max="8469" width="9.875" style="190" customWidth="1"/>
    <col min="8470" max="8470" width="13.625" style="190" bestFit="1" customWidth="1"/>
    <col min="8471" max="8471" width="32.625" style="190" customWidth="1"/>
    <col min="8472" max="8711" width="11.75" style="190"/>
    <col min="8712" max="8712" width="3.75" style="190" customWidth="1"/>
    <col min="8713" max="8713" width="13.625" style="190" customWidth="1"/>
    <col min="8714" max="8714" width="2.375" style="190" customWidth="1"/>
    <col min="8715" max="8715" width="10.875" style="190" customWidth="1"/>
    <col min="8716" max="8716" width="14" style="190" customWidth="1"/>
    <col min="8717" max="8717" width="10" style="190" customWidth="1"/>
    <col min="8718" max="8718" width="3.625" style="190" customWidth="1"/>
    <col min="8719" max="8719" width="3.875" style="190" customWidth="1"/>
    <col min="8720" max="8720" width="6.25" style="190" customWidth="1"/>
    <col min="8721" max="8721" width="2.375" style="190" customWidth="1"/>
    <col min="8722" max="8722" width="16.875" style="190" customWidth="1"/>
    <col min="8723" max="8723" width="8.375" style="190" customWidth="1"/>
    <col min="8724" max="8724" width="6.75" style="190" bestFit="1" customWidth="1"/>
    <col min="8725" max="8725" width="9.875" style="190" customWidth="1"/>
    <col min="8726" max="8726" width="13.625" style="190" bestFit="1" customWidth="1"/>
    <col min="8727" max="8727" width="32.625" style="190" customWidth="1"/>
    <col min="8728" max="8967" width="11.75" style="190"/>
    <col min="8968" max="8968" width="3.75" style="190" customWidth="1"/>
    <col min="8969" max="8969" width="13.625" style="190" customWidth="1"/>
    <col min="8970" max="8970" width="2.375" style="190" customWidth="1"/>
    <col min="8971" max="8971" width="10.875" style="190" customWidth="1"/>
    <col min="8972" max="8972" width="14" style="190" customWidth="1"/>
    <col min="8973" max="8973" width="10" style="190" customWidth="1"/>
    <col min="8974" max="8974" width="3.625" style="190" customWidth="1"/>
    <col min="8975" max="8975" width="3.875" style="190" customWidth="1"/>
    <col min="8976" max="8976" width="6.25" style="190" customWidth="1"/>
    <col min="8977" max="8977" width="2.375" style="190" customWidth="1"/>
    <col min="8978" max="8978" width="16.875" style="190" customWidth="1"/>
    <col min="8979" max="8979" width="8.375" style="190" customWidth="1"/>
    <col min="8980" max="8980" width="6.75" style="190" bestFit="1" customWidth="1"/>
    <col min="8981" max="8981" width="9.875" style="190" customWidth="1"/>
    <col min="8982" max="8982" width="13.625" style="190" bestFit="1" customWidth="1"/>
    <col min="8983" max="8983" width="32.625" style="190" customWidth="1"/>
    <col min="8984" max="9223" width="11.75" style="190"/>
    <col min="9224" max="9224" width="3.75" style="190" customWidth="1"/>
    <col min="9225" max="9225" width="13.625" style="190" customWidth="1"/>
    <col min="9226" max="9226" width="2.375" style="190" customWidth="1"/>
    <col min="9227" max="9227" width="10.875" style="190" customWidth="1"/>
    <col min="9228" max="9228" width="14" style="190" customWidth="1"/>
    <col min="9229" max="9229" width="10" style="190" customWidth="1"/>
    <col min="9230" max="9230" width="3.625" style="190" customWidth="1"/>
    <col min="9231" max="9231" width="3.875" style="190" customWidth="1"/>
    <col min="9232" max="9232" width="6.25" style="190" customWidth="1"/>
    <col min="9233" max="9233" width="2.375" style="190" customWidth="1"/>
    <col min="9234" max="9234" width="16.875" style="190" customWidth="1"/>
    <col min="9235" max="9235" width="8.375" style="190" customWidth="1"/>
    <col min="9236" max="9236" width="6.75" style="190" bestFit="1" customWidth="1"/>
    <col min="9237" max="9237" width="9.875" style="190" customWidth="1"/>
    <col min="9238" max="9238" width="13.625" style="190" bestFit="1" customWidth="1"/>
    <col min="9239" max="9239" width="32.625" style="190" customWidth="1"/>
    <col min="9240" max="9479" width="11.75" style="190"/>
    <col min="9480" max="9480" width="3.75" style="190" customWidth="1"/>
    <col min="9481" max="9481" width="13.625" style="190" customWidth="1"/>
    <col min="9482" max="9482" width="2.375" style="190" customWidth="1"/>
    <col min="9483" max="9483" width="10.875" style="190" customWidth="1"/>
    <col min="9484" max="9484" width="14" style="190" customWidth="1"/>
    <col min="9485" max="9485" width="10" style="190" customWidth="1"/>
    <col min="9486" max="9486" width="3.625" style="190" customWidth="1"/>
    <col min="9487" max="9487" width="3.875" style="190" customWidth="1"/>
    <col min="9488" max="9488" width="6.25" style="190" customWidth="1"/>
    <col min="9489" max="9489" width="2.375" style="190" customWidth="1"/>
    <col min="9490" max="9490" width="16.875" style="190" customWidth="1"/>
    <col min="9491" max="9491" width="8.375" style="190" customWidth="1"/>
    <col min="9492" max="9492" width="6.75" style="190" bestFit="1" customWidth="1"/>
    <col min="9493" max="9493" width="9.875" style="190" customWidth="1"/>
    <col min="9494" max="9494" width="13.625" style="190" bestFit="1" customWidth="1"/>
    <col min="9495" max="9495" width="32.625" style="190" customWidth="1"/>
    <col min="9496" max="9735" width="11.75" style="190"/>
    <col min="9736" max="9736" width="3.75" style="190" customWidth="1"/>
    <col min="9737" max="9737" width="13.625" style="190" customWidth="1"/>
    <col min="9738" max="9738" width="2.375" style="190" customWidth="1"/>
    <col min="9739" max="9739" width="10.875" style="190" customWidth="1"/>
    <col min="9740" max="9740" width="14" style="190" customWidth="1"/>
    <col min="9741" max="9741" width="10" style="190" customWidth="1"/>
    <col min="9742" max="9742" width="3.625" style="190" customWidth="1"/>
    <col min="9743" max="9743" width="3.875" style="190" customWidth="1"/>
    <col min="9744" max="9744" width="6.25" style="190" customWidth="1"/>
    <col min="9745" max="9745" width="2.375" style="190" customWidth="1"/>
    <col min="9746" max="9746" width="16.875" style="190" customWidth="1"/>
    <col min="9747" max="9747" width="8.375" style="190" customWidth="1"/>
    <col min="9748" max="9748" width="6.75" style="190" bestFit="1" customWidth="1"/>
    <col min="9749" max="9749" width="9.875" style="190" customWidth="1"/>
    <col min="9750" max="9750" width="13.625" style="190" bestFit="1" customWidth="1"/>
    <col min="9751" max="9751" width="32.625" style="190" customWidth="1"/>
    <col min="9752" max="9991" width="11.75" style="190"/>
    <col min="9992" max="9992" width="3.75" style="190" customWidth="1"/>
    <col min="9993" max="9993" width="13.625" style="190" customWidth="1"/>
    <col min="9994" max="9994" width="2.375" style="190" customWidth="1"/>
    <col min="9995" max="9995" width="10.875" style="190" customWidth="1"/>
    <col min="9996" max="9996" width="14" style="190" customWidth="1"/>
    <col min="9997" max="9997" width="10" style="190" customWidth="1"/>
    <col min="9998" max="9998" width="3.625" style="190" customWidth="1"/>
    <col min="9999" max="9999" width="3.875" style="190" customWidth="1"/>
    <col min="10000" max="10000" width="6.25" style="190" customWidth="1"/>
    <col min="10001" max="10001" width="2.375" style="190" customWidth="1"/>
    <col min="10002" max="10002" width="16.875" style="190" customWidth="1"/>
    <col min="10003" max="10003" width="8.375" style="190" customWidth="1"/>
    <col min="10004" max="10004" width="6.75" style="190" bestFit="1" customWidth="1"/>
    <col min="10005" max="10005" width="9.875" style="190" customWidth="1"/>
    <col min="10006" max="10006" width="13.625" style="190" bestFit="1" customWidth="1"/>
    <col min="10007" max="10007" width="32.625" style="190" customWidth="1"/>
    <col min="10008" max="10247" width="11.75" style="190"/>
    <col min="10248" max="10248" width="3.75" style="190" customWidth="1"/>
    <col min="10249" max="10249" width="13.625" style="190" customWidth="1"/>
    <col min="10250" max="10250" width="2.375" style="190" customWidth="1"/>
    <col min="10251" max="10251" width="10.875" style="190" customWidth="1"/>
    <col min="10252" max="10252" width="14" style="190" customWidth="1"/>
    <col min="10253" max="10253" width="10" style="190" customWidth="1"/>
    <col min="10254" max="10254" width="3.625" style="190" customWidth="1"/>
    <col min="10255" max="10255" width="3.875" style="190" customWidth="1"/>
    <col min="10256" max="10256" width="6.25" style="190" customWidth="1"/>
    <col min="10257" max="10257" width="2.375" style="190" customWidth="1"/>
    <col min="10258" max="10258" width="16.875" style="190" customWidth="1"/>
    <col min="10259" max="10259" width="8.375" style="190" customWidth="1"/>
    <col min="10260" max="10260" width="6.75" style="190" bestFit="1" customWidth="1"/>
    <col min="10261" max="10261" width="9.875" style="190" customWidth="1"/>
    <col min="10262" max="10262" width="13.625" style="190" bestFit="1" customWidth="1"/>
    <col min="10263" max="10263" width="32.625" style="190" customWidth="1"/>
    <col min="10264" max="10503" width="11.75" style="190"/>
    <col min="10504" max="10504" width="3.75" style="190" customWidth="1"/>
    <col min="10505" max="10505" width="13.625" style="190" customWidth="1"/>
    <col min="10506" max="10506" width="2.375" style="190" customWidth="1"/>
    <col min="10507" max="10507" width="10.875" style="190" customWidth="1"/>
    <col min="10508" max="10508" width="14" style="190" customWidth="1"/>
    <col min="10509" max="10509" width="10" style="190" customWidth="1"/>
    <col min="10510" max="10510" width="3.625" style="190" customWidth="1"/>
    <col min="10511" max="10511" width="3.875" style="190" customWidth="1"/>
    <col min="10512" max="10512" width="6.25" style="190" customWidth="1"/>
    <col min="10513" max="10513" width="2.375" style="190" customWidth="1"/>
    <col min="10514" max="10514" width="16.875" style="190" customWidth="1"/>
    <col min="10515" max="10515" width="8.375" style="190" customWidth="1"/>
    <col min="10516" max="10516" width="6.75" style="190" bestFit="1" customWidth="1"/>
    <col min="10517" max="10517" width="9.875" style="190" customWidth="1"/>
    <col min="10518" max="10518" width="13.625" style="190" bestFit="1" customWidth="1"/>
    <col min="10519" max="10519" width="32.625" style="190" customWidth="1"/>
    <col min="10520" max="10759" width="11.75" style="190"/>
    <col min="10760" max="10760" width="3.75" style="190" customWidth="1"/>
    <col min="10761" max="10761" width="13.625" style="190" customWidth="1"/>
    <col min="10762" max="10762" width="2.375" style="190" customWidth="1"/>
    <col min="10763" max="10763" width="10.875" style="190" customWidth="1"/>
    <col min="10764" max="10764" width="14" style="190" customWidth="1"/>
    <col min="10765" max="10765" width="10" style="190" customWidth="1"/>
    <col min="10766" max="10766" width="3.625" style="190" customWidth="1"/>
    <col min="10767" max="10767" width="3.875" style="190" customWidth="1"/>
    <col min="10768" max="10768" width="6.25" style="190" customWidth="1"/>
    <col min="10769" max="10769" width="2.375" style="190" customWidth="1"/>
    <col min="10770" max="10770" width="16.875" style="190" customWidth="1"/>
    <col min="10771" max="10771" width="8.375" style="190" customWidth="1"/>
    <col min="10772" max="10772" width="6.75" style="190" bestFit="1" customWidth="1"/>
    <col min="10773" max="10773" width="9.875" style="190" customWidth="1"/>
    <col min="10774" max="10774" width="13.625" style="190" bestFit="1" customWidth="1"/>
    <col min="10775" max="10775" width="32.625" style="190" customWidth="1"/>
    <col min="10776" max="11015" width="11.75" style="190"/>
    <col min="11016" max="11016" width="3.75" style="190" customWidth="1"/>
    <col min="11017" max="11017" width="13.625" style="190" customWidth="1"/>
    <col min="11018" max="11018" width="2.375" style="190" customWidth="1"/>
    <col min="11019" max="11019" width="10.875" style="190" customWidth="1"/>
    <col min="11020" max="11020" width="14" style="190" customWidth="1"/>
    <col min="11021" max="11021" width="10" style="190" customWidth="1"/>
    <col min="11022" max="11022" width="3.625" style="190" customWidth="1"/>
    <col min="11023" max="11023" width="3.875" style="190" customWidth="1"/>
    <col min="11024" max="11024" width="6.25" style="190" customWidth="1"/>
    <col min="11025" max="11025" width="2.375" style="190" customWidth="1"/>
    <col min="11026" max="11026" width="16.875" style="190" customWidth="1"/>
    <col min="11027" max="11027" width="8.375" style="190" customWidth="1"/>
    <col min="11028" max="11028" width="6.75" style="190" bestFit="1" customWidth="1"/>
    <col min="11029" max="11029" width="9.875" style="190" customWidth="1"/>
    <col min="11030" max="11030" width="13.625" style="190" bestFit="1" customWidth="1"/>
    <col min="11031" max="11031" width="32.625" style="190" customWidth="1"/>
    <col min="11032" max="11271" width="11.75" style="190"/>
    <col min="11272" max="11272" width="3.75" style="190" customWidth="1"/>
    <col min="11273" max="11273" width="13.625" style="190" customWidth="1"/>
    <col min="11274" max="11274" width="2.375" style="190" customWidth="1"/>
    <col min="11275" max="11275" width="10.875" style="190" customWidth="1"/>
    <col min="11276" max="11276" width="14" style="190" customWidth="1"/>
    <col min="11277" max="11277" width="10" style="190" customWidth="1"/>
    <col min="11278" max="11278" width="3.625" style="190" customWidth="1"/>
    <col min="11279" max="11279" width="3.875" style="190" customWidth="1"/>
    <col min="11280" max="11280" width="6.25" style="190" customWidth="1"/>
    <col min="11281" max="11281" width="2.375" style="190" customWidth="1"/>
    <col min="11282" max="11282" width="16.875" style="190" customWidth="1"/>
    <col min="11283" max="11283" width="8.375" style="190" customWidth="1"/>
    <col min="11284" max="11284" width="6.75" style="190" bestFit="1" customWidth="1"/>
    <col min="11285" max="11285" width="9.875" style="190" customWidth="1"/>
    <col min="11286" max="11286" width="13.625" style="190" bestFit="1" customWidth="1"/>
    <col min="11287" max="11287" width="32.625" style="190" customWidth="1"/>
    <col min="11288" max="11527" width="11.75" style="190"/>
    <col min="11528" max="11528" width="3.75" style="190" customWidth="1"/>
    <col min="11529" max="11529" width="13.625" style="190" customWidth="1"/>
    <col min="11530" max="11530" width="2.375" style="190" customWidth="1"/>
    <col min="11531" max="11531" width="10.875" style="190" customWidth="1"/>
    <col min="11532" max="11532" width="14" style="190" customWidth="1"/>
    <col min="11533" max="11533" width="10" style="190" customWidth="1"/>
    <col min="11534" max="11534" width="3.625" style="190" customWidth="1"/>
    <col min="11535" max="11535" width="3.875" style="190" customWidth="1"/>
    <col min="11536" max="11536" width="6.25" style="190" customWidth="1"/>
    <col min="11537" max="11537" width="2.375" style="190" customWidth="1"/>
    <col min="11538" max="11538" width="16.875" style="190" customWidth="1"/>
    <col min="11539" max="11539" width="8.375" style="190" customWidth="1"/>
    <col min="11540" max="11540" width="6.75" style="190" bestFit="1" customWidth="1"/>
    <col min="11541" max="11541" width="9.875" style="190" customWidth="1"/>
    <col min="11542" max="11542" width="13.625" style="190" bestFit="1" customWidth="1"/>
    <col min="11543" max="11543" width="32.625" style="190" customWidth="1"/>
    <col min="11544" max="11783" width="11.75" style="190"/>
    <col min="11784" max="11784" width="3.75" style="190" customWidth="1"/>
    <col min="11785" max="11785" width="13.625" style="190" customWidth="1"/>
    <col min="11786" max="11786" width="2.375" style="190" customWidth="1"/>
    <col min="11787" max="11787" width="10.875" style="190" customWidth="1"/>
    <col min="11788" max="11788" width="14" style="190" customWidth="1"/>
    <col min="11789" max="11789" width="10" style="190" customWidth="1"/>
    <col min="11790" max="11790" width="3.625" style="190" customWidth="1"/>
    <col min="11791" max="11791" width="3.875" style="190" customWidth="1"/>
    <col min="11792" max="11792" width="6.25" style="190" customWidth="1"/>
    <col min="11793" max="11793" width="2.375" style="190" customWidth="1"/>
    <col min="11794" max="11794" width="16.875" style="190" customWidth="1"/>
    <col min="11795" max="11795" width="8.375" style="190" customWidth="1"/>
    <col min="11796" max="11796" width="6.75" style="190" bestFit="1" customWidth="1"/>
    <col min="11797" max="11797" width="9.875" style="190" customWidth="1"/>
    <col min="11798" max="11798" width="13.625" style="190" bestFit="1" customWidth="1"/>
    <col min="11799" max="11799" width="32.625" style="190" customWidth="1"/>
    <col min="11800" max="12039" width="11.75" style="190"/>
    <col min="12040" max="12040" width="3.75" style="190" customWidth="1"/>
    <col min="12041" max="12041" width="13.625" style="190" customWidth="1"/>
    <col min="12042" max="12042" width="2.375" style="190" customWidth="1"/>
    <col min="12043" max="12043" width="10.875" style="190" customWidth="1"/>
    <col min="12044" max="12044" width="14" style="190" customWidth="1"/>
    <col min="12045" max="12045" width="10" style="190" customWidth="1"/>
    <col min="12046" max="12046" width="3.625" style="190" customWidth="1"/>
    <col min="12047" max="12047" width="3.875" style="190" customWidth="1"/>
    <col min="12048" max="12048" width="6.25" style="190" customWidth="1"/>
    <col min="12049" max="12049" width="2.375" style="190" customWidth="1"/>
    <col min="12050" max="12050" width="16.875" style="190" customWidth="1"/>
    <col min="12051" max="12051" width="8.375" style="190" customWidth="1"/>
    <col min="12052" max="12052" width="6.75" style="190" bestFit="1" customWidth="1"/>
    <col min="12053" max="12053" width="9.875" style="190" customWidth="1"/>
    <col min="12054" max="12054" width="13.625" style="190" bestFit="1" customWidth="1"/>
    <col min="12055" max="12055" width="32.625" style="190" customWidth="1"/>
    <col min="12056" max="12295" width="11.75" style="190"/>
    <col min="12296" max="12296" width="3.75" style="190" customWidth="1"/>
    <col min="12297" max="12297" width="13.625" style="190" customWidth="1"/>
    <col min="12298" max="12298" width="2.375" style="190" customWidth="1"/>
    <col min="12299" max="12299" width="10.875" style="190" customWidth="1"/>
    <col min="12300" max="12300" width="14" style="190" customWidth="1"/>
    <col min="12301" max="12301" width="10" style="190" customWidth="1"/>
    <col min="12302" max="12302" width="3.625" style="190" customWidth="1"/>
    <col min="12303" max="12303" width="3.875" style="190" customWidth="1"/>
    <col min="12304" max="12304" width="6.25" style="190" customWidth="1"/>
    <col min="12305" max="12305" width="2.375" style="190" customWidth="1"/>
    <col min="12306" max="12306" width="16.875" style="190" customWidth="1"/>
    <col min="12307" max="12307" width="8.375" style="190" customWidth="1"/>
    <col min="12308" max="12308" width="6.75" style="190" bestFit="1" customWidth="1"/>
    <col min="12309" max="12309" width="9.875" style="190" customWidth="1"/>
    <col min="12310" max="12310" width="13.625" style="190" bestFit="1" customWidth="1"/>
    <col min="12311" max="12311" width="32.625" style="190" customWidth="1"/>
    <col min="12312" max="12551" width="11.75" style="190"/>
    <col min="12552" max="12552" width="3.75" style="190" customWidth="1"/>
    <col min="12553" max="12553" width="13.625" style="190" customWidth="1"/>
    <col min="12554" max="12554" width="2.375" style="190" customWidth="1"/>
    <col min="12555" max="12555" width="10.875" style="190" customWidth="1"/>
    <col min="12556" max="12556" width="14" style="190" customWidth="1"/>
    <col min="12557" max="12557" width="10" style="190" customWidth="1"/>
    <col min="12558" max="12558" width="3.625" style="190" customWidth="1"/>
    <col min="12559" max="12559" width="3.875" style="190" customWidth="1"/>
    <col min="12560" max="12560" width="6.25" style="190" customWidth="1"/>
    <col min="12561" max="12561" width="2.375" style="190" customWidth="1"/>
    <col min="12562" max="12562" width="16.875" style="190" customWidth="1"/>
    <col min="12563" max="12563" width="8.375" style="190" customWidth="1"/>
    <col min="12564" max="12564" width="6.75" style="190" bestFit="1" customWidth="1"/>
    <col min="12565" max="12565" width="9.875" style="190" customWidth="1"/>
    <col min="12566" max="12566" width="13.625" style="190" bestFit="1" customWidth="1"/>
    <col min="12567" max="12567" width="32.625" style="190" customWidth="1"/>
    <col min="12568" max="12807" width="11.75" style="190"/>
    <col min="12808" max="12808" width="3.75" style="190" customWidth="1"/>
    <col min="12809" max="12809" width="13.625" style="190" customWidth="1"/>
    <col min="12810" max="12810" width="2.375" style="190" customWidth="1"/>
    <col min="12811" max="12811" width="10.875" style="190" customWidth="1"/>
    <col min="12812" max="12812" width="14" style="190" customWidth="1"/>
    <col min="12813" max="12813" width="10" style="190" customWidth="1"/>
    <col min="12814" max="12814" width="3.625" style="190" customWidth="1"/>
    <col min="12815" max="12815" width="3.875" style="190" customWidth="1"/>
    <col min="12816" max="12816" width="6.25" style="190" customWidth="1"/>
    <col min="12817" max="12817" width="2.375" style="190" customWidth="1"/>
    <col min="12818" max="12818" width="16.875" style="190" customWidth="1"/>
    <col min="12819" max="12819" width="8.375" style="190" customWidth="1"/>
    <col min="12820" max="12820" width="6.75" style="190" bestFit="1" customWidth="1"/>
    <col min="12821" max="12821" width="9.875" style="190" customWidth="1"/>
    <col min="12822" max="12822" width="13.625" style="190" bestFit="1" customWidth="1"/>
    <col min="12823" max="12823" width="32.625" style="190" customWidth="1"/>
    <col min="12824" max="13063" width="11.75" style="190"/>
    <col min="13064" max="13064" width="3.75" style="190" customWidth="1"/>
    <col min="13065" max="13065" width="13.625" style="190" customWidth="1"/>
    <col min="13066" max="13066" width="2.375" style="190" customWidth="1"/>
    <col min="13067" max="13067" width="10.875" style="190" customWidth="1"/>
    <col min="13068" max="13068" width="14" style="190" customWidth="1"/>
    <col min="13069" max="13069" width="10" style="190" customWidth="1"/>
    <col min="13070" max="13070" width="3.625" style="190" customWidth="1"/>
    <col min="13071" max="13071" width="3.875" style="190" customWidth="1"/>
    <col min="13072" max="13072" width="6.25" style="190" customWidth="1"/>
    <col min="13073" max="13073" width="2.375" style="190" customWidth="1"/>
    <col min="13074" max="13074" width="16.875" style="190" customWidth="1"/>
    <col min="13075" max="13075" width="8.375" style="190" customWidth="1"/>
    <col min="13076" max="13076" width="6.75" style="190" bestFit="1" customWidth="1"/>
    <col min="13077" max="13077" width="9.875" style="190" customWidth="1"/>
    <col min="13078" max="13078" width="13.625" style="190" bestFit="1" customWidth="1"/>
    <col min="13079" max="13079" width="32.625" style="190" customWidth="1"/>
    <col min="13080" max="13319" width="11.75" style="190"/>
    <col min="13320" max="13320" width="3.75" style="190" customWidth="1"/>
    <col min="13321" max="13321" width="13.625" style="190" customWidth="1"/>
    <col min="13322" max="13322" width="2.375" style="190" customWidth="1"/>
    <col min="13323" max="13323" width="10.875" style="190" customWidth="1"/>
    <col min="13324" max="13324" width="14" style="190" customWidth="1"/>
    <col min="13325" max="13325" width="10" style="190" customWidth="1"/>
    <col min="13326" max="13326" width="3.625" style="190" customWidth="1"/>
    <col min="13327" max="13327" width="3.875" style="190" customWidth="1"/>
    <col min="13328" max="13328" width="6.25" style="190" customWidth="1"/>
    <col min="13329" max="13329" width="2.375" style="190" customWidth="1"/>
    <col min="13330" max="13330" width="16.875" style="190" customWidth="1"/>
    <col min="13331" max="13331" width="8.375" style="190" customWidth="1"/>
    <col min="13332" max="13332" width="6.75" style="190" bestFit="1" customWidth="1"/>
    <col min="13333" max="13333" width="9.875" style="190" customWidth="1"/>
    <col min="13334" max="13334" width="13.625" style="190" bestFit="1" customWidth="1"/>
    <col min="13335" max="13335" width="32.625" style="190" customWidth="1"/>
    <col min="13336" max="13575" width="11.75" style="190"/>
    <col min="13576" max="13576" width="3.75" style="190" customWidth="1"/>
    <col min="13577" max="13577" width="13.625" style="190" customWidth="1"/>
    <col min="13578" max="13578" width="2.375" style="190" customWidth="1"/>
    <col min="13579" max="13579" width="10.875" style="190" customWidth="1"/>
    <col min="13580" max="13580" width="14" style="190" customWidth="1"/>
    <col min="13581" max="13581" width="10" style="190" customWidth="1"/>
    <col min="13582" max="13582" width="3.625" style="190" customWidth="1"/>
    <col min="13583" max="13583" width="3.875" style="190" customWidth="1"/>
    <col min="13584" max="13584" width="6.25" style="190" customWidth="1"/>
    <col min="13585" max="13585" width="2.375" style="190" customWidth="1"/>
    <col min="13586" max="13586" width="16.875" style="190" customWidth="1"/>
    <col min="13587" max="13587" width="8.375" style="190" customWidth="1"/>
    <col min="13588" max="13588" width="6.75" style="190" bestFit="1" customWidth="1"/>
    <col min="13589" max="13589" width="9.875" style="190" customWidth="1"/>
    <col min="13590" max="13590" width="13.625" style="190" bestFit="1" customWidth="1"/>
    <col min="13591" max="13591" width="32.625" style="190" customWidth="1"/>
    <col min="13592" max="13831" width="11.75" style="190"/>
    <col min="13832" max="13832" width="3.75" style="190" customWidth="1"/>
    <col min="13833" max="13833" width="13.625" style="190" customWidth="1"/>
    <col min="13834" max="13834" width="2.375" style="190" customWidth="1"/>
    <col min="13835" max="13835" width="10.875" style="190" customWidth="1"/>
    <col min="13836" max="13836" width="14" style="190" customWidth="1"/>
    <col min="13837" max="13837" width="10" style="190" customWidth="1"/>
    <col min="13838" max="13838" width="3.625" style="190" customWidth="1"/>
    <col min="13839" max="13839" width="3.875" style="190" customWidth="1"/>
    <col min="13840" max="13840" width="6.25" style="190" customWidth="1"/>
    <col min="13841" max="13841" width="2.375" style="190" customWidth="1"/>
    <col min="13842" max="13842" width="16.875" style="190" customWidth="1"/>
    <col min="13843" max="13843" width="8.375" style="190" customWidth="1"/>
    <col min="13844" max="13844" width="6.75" style="190" bestFit="1" customWidth="1"/>
    <col min="13845" max="13845" width="9.875" style="190" customWidth="1"/>
    <col min="13846" max="13846" width="13.625" style="190" bestFit="1" customWidth="1"/>
    <col min="13847" max="13847" width="32.625" style="190" customWidth="1"/>
    <col min="13848" max="14087" width="11.75" style="190"/>
    <col min="14088" max="14088" width="3.75" style="190" customWidth="1"/>
    <col min="14089" max="14089" width="13.625" style="190" customWidth="1"/>
    <col min="14090" max="14090" width="2.375" style="190" customWidth="1"/>
    <col min="14091" max="14091" width="10.875" style="190" customWidth="1"/>
    <col min="14092" max="14092" width="14" style="190" customWidth="1"/>
    <col min="14093" max="14093" width="10" style="190" customWidth="1"/>
    <col min="14094" max="14094" width="3.625" style="190" customWidth="1"/>
    <col min="14095" max="14095" width="3.875" style="190" customWidth="1"/>
    <col min="14096" max="14096" width="6.25" style="190" customWidth="1"/>
    <col min="14097" max="14097" width="2.375" style="190" customWidth="1"/>
    <col min="14098" max="14098" width="16.875" style="190" customWidth="1"/>
    <col min="14099" max="14099" width="8.375" style="190" customWidth="1"/>
    <col min="14100" max="14100" width="6.75" style="190" bestFit="1" customWidth="1"/>
    <col min="14101" max="14101" width="9.875" style="190" customWidth="1"/>
    <col min="14102" max="14102" width="13.625" style="190" bestFit="1" customWidth="1"/>
    <col min="14103" max="14103" width="32.625" style="190" customWidth="1"/>
    <col min="14104" max="14343" width="11.75" style="190"/>
    <col min="14344" max="14344" width="3.75" style="190" customWidth="1"/>
    <col min="14345" max="14345" width="13.625" style="190" customWidth="1"/>
    <col min="14346" max="14346" width="2.375" style="190" customWidth="1"/>
    <col min="14347" max="14347" width="10.875" style="190" customWidth="1"/>
    <col min="14348" max="14348" width="14" style="190" customWidth="1"/>
    <col min="14349" max="14349" width="10" style="190" customWidth="1"/>
    <col min="14350" max="14350" width="3.625" style="190" customWidth="1"/>
    <col min="14351" max="14351" width="3.875" style="190" customWidth="1"/>
    <col min="14352" max="14352" width="6.25" style="190" customWidth="1"/>
    <col min="14353" max="14353" width="2.375" style="190" customWidth="1"/>
    <col min="14354" max="14354" width="16.875" style="190" customWidth="1"/>
    <col min="14355" max="14355" width="8.375" style="190" customWidth="1"/>
    <col min="14356" max="14356" width="6.75" style="190" bestFit="1" customWidth="1"/>
    <col min="14357" max="14357" width="9.875" style="190" customWidth="1"/>
    <col min="14358" max="14358" width="13.625" style="190" bestFit="1" customWidth="1"/>
    <col min="14359" max="14359" width="32.625" style="190" customWidth="1"/>
    <col min="14360" max="14599" width="11.75" style="190"/>
    <col min="14600" max="14600" width="3.75" style="190" customWidth="1"/>
    <col min="14601" max="14601" width="13.625" style="190" customWidth="1"/>
    <col min="14602" max="14602" width="2.375" style="190" customWidth="1"/>
    <col min="14603" max="14603" width="10.875" style="190" customWidth="1"/>
    <col min="14604" max="14604" width="14" style="190" customWidth="1"/>
    <col min="14605" max="14605" width="10" style="190" customWidth="1"/>
    <col min="14606" max="14606" width="3.625" style="190" customWidth="1"/>
    <col min="14607" max="14607" width="3.875" style="190" customWidth="1"/>
    <col min="14608" max="14608" width="6.25" style="190" customWidth="1"/>
    <col min="14609" max="14609" width="2.375" style="190" customWidth="1"/>
    <col min="14610" max="14610" width="16.875" style="190" customWidth="1"/>
    <col min="14611" max="14611" width="8.375" style="190" customWidth="1"/>
    <col min="14612" max="14612" width="6.75" style="190" bestFit="1" customWidth="1"/>
    <col min="14613" max="14613" width="9.875" style="190" customWidth="1"/>
    <col min="14614" max="14614" width="13.625" style="190" bestFit="1" customWidth="1"/>
    <col min="14615" max="14615" width="32.625" style="190" customWidth="1"/>
    <col min="14616" max="14855" width="11.75" style="190"/>
    <col min="14856" max="14856" width="3.75" style="190" customWidth="1"/>
    <col min="14857" max="14857" width="13.625" style="190" customWidth="1"/>
    <col min="14858" max="14858" width="2.375" style="190" customWidth="1"/>
    <col min="14859" max="14859" width="10.875" style="190" customWidth="1"/>
    <col min="14860" max="14860" width="14" style="190" customWidth="1"/>
    <col min="14861" max="14861" width="10" style="190" customWidth="1"/>
    <col min="14862" max="14862" width="3.625" style="190" customWidth="1"/>
    <col min="14863" max="14863" width="3.875" style="190" customWidth="1"/>
    <col min="14864" max="14864" width="6.25" style="190" customWidth="1"/>
    <col min="14865" max="14865" width="2.375" style="190" customWidth="1"/>
    <col min="14866" max="14866" width="16.875" style="190" customWidth="1"/>
    <col min="14867" max="14867" width="8.375" style="190" customWidth="1"/>
    <col min="14868" max="14868" width="6.75" style="190" bestFit="1" customWidth="1"/>
    <col min="14869" max="14869" width="9.875" style="190" customWidth="1"/>
    <col min="14870" max="14870" width="13.625" style="190" bestFit="1" customWidth="1"/>
    <col min="14871" max="14871" width="32.625" style="190" customWidth="1"/>
    <col min="14872" max="15111" width="11.75" style="190"/>
    <col min="15112" max="15112" width="3.75" style="190" customWidth="1"/>
    <col min="15113" max="15113" width="13.625" style="190" customWidth="1"/>
    <col min="15114" max="15114" width="2.375" style="190" customWidth="1"/>
    <col min="15115" max="15115" width="10.875" style="190" customWidth="1"/>
    <col min="15116" max="15116" width="14" style="190" customWidth="1"/>
    <col min="15117" max="15117" width="10" style="190" customWidth="1"/>
    <col min="15118" max="15118" width="3.625" style="190" customWidth="1"/>
    <col min="15119" max="15119" width="3.875" style="190" customWidth="1"/>
    <col min="15120" max="15120" width="6.25" style="190" customWidth="1"/>
    <col min="15121" max="15121" width="2.375" style="190" customWidth="1"/>
    <col min="15122" max="15122" width="16.875" style="190" customWidth="1"/>
    <col min="15123" max="15123" width="8.375" style="190" customWidth="1"/>
    <col min="15124" max="15124" width="6.75" style="190" bestFit="1" customWidth="1"/>
    <col min="15125" max="15125" width="9.875" style="190" customWidth="1"/>
    <col min="15126" max="15126" width="13.625" style="190" bestFit="1" customWidth="1"/>
    <col min="15127" max="15127" width="32.625" style="190" customWidth="1"/>
    <col min="15128" max="15367" width="11.75" style="190"/>
    <col min="15368" max="15368" width="3.75" style="190" customWidth="1"/>
    <col min="15369" max="15369" width="13.625" style="190" customWidth="1"/>
    <col min="15370" max="15370" width="2.375" style="190" customWidth="1"/>
    <col min="15371" max="15371" width="10.875" style="190" customWidth="1"/>
    <col min="15372" max="15372" width="14" style="190" customWidth="1"/>
    <col min="15373" max="15373" width="10" style="190" customWidth="1"/>
    <col min="15374" max="15374" width="3.625" style="190" customWidth="1"/>
    <col min="15375" max="15375" width="3.875" style="190" customWidth="1"/>
    <col min="15376" max="15376" width="6.25" style="190" customWidth="1"/>
    <col min="15377" max="15377" width="2.375" style="190" customWidth="1"/>
    <col min="15378" max="15378" width="16.875" style="190" customWidth="1"/>
    <col min="15379" max="15379" width="8.375" style="190" customWidth="1"/>
    <col min="15380" max="15380" width="6.75" style="190" bestFit="1" customWidth="1"/>
    <col min="15381" max="15381" width="9.875" style="190" customWidth="1"/>
    <col min="15382" max="15382" width="13.625" style="190" bestFit="1" customWidth="1"/>
    <col min="15383" max="15383" width="32.625" style="190" customWidth="1"/>
    <col min="15384" max="15623" width="11.75" style="190"/>
    <col min="15624" max="15624" width="3.75" style="190" customWidth="1"/>
    <col min="15625" max="15625" width="13.625" style="190" customWidth="1"/>
    <col min="15626" max="15626" width="2.375" style="190" customWidth="1"/>
    <col min="15627" max="15627" width="10.875" style="190" customWidth="1"/>
    <col min="15628" max="15628" width="14" style="190" customWidth="1"/>
    <col min="15629" max="15629" width="10" style="190" customWidth="1"/>
    <col min="15630" max="15630" width="3.625" style="190" customWidth="1"/>
    <col min="15631" max="15631" width="3.875" style="190" customWidth="1"/>
    <col min="15632" max="15632" width="6.25" style="190" customWidth="1"/>
    <col min="15633" max="15633" width="2.375" style="190" customWidth="1"/>
    <col min="15634" max="15634" width="16.875" style="190" customWidth="1"/>
    <col min="15635" max="15635" width="8.375" style="190" customWidth="1"/>
    <col min="15636" max="15636" width="6.75" style="190" bestFit="1" customWidth="1"/>
    <col min="15637" max="15637" width="9.875" style="190" customWidth="1"/>
    <col min="15638" max="15638" width="13.625" style="190" bestFit="1" customWidth="1"/>
    <col min="15639" max="15639" width="32.625" style="190" customWidth="1"/>
    <col min="15640" max="16384" width="11.75" style="190"/>
  </cols>
  <sheetData>
    <row r="1" spans="1:11" ht="31.5" customHeight="1" x14ac:dyDescent="0.4">
      <c r="A1" s="160" t="s">
        <v>5128</v>
      </c>
      <c r="B1" s="184"/>
      <c r="C1" s="185"/>
      <c r="D1" s="186" t="str">
        <f>①申請書!E1</f>
        <v>該当なし（もしくは2025年の連携施設ではない）</v>
      </c>
      <c r="E1" s="187"/>
      <c r="F1" s="186"/>
      <c r="G1" s="185"/>
      <c r="H1" s="188"/>
      <c r="I1" s="188"/>
      <c r="J1" s="188"/>
      <c r="K1" s="189"/>
    </row>
    <row r="2" spans="1:11" ht="22.5" customHeight="1" x14ac:dyDescent="0.4">
      <c r="A2" s="191" t="s">
        <v>1511</v>
      </c>
      <c r="B2" s="191"/>
      <c r="D2" s="192"/>
      <c r="E2" s="193"/>
      <c r="H2" s="188"/>
      <c r="I2" s="192"/>
      <c r="J2" s="192"/>
      <c r="K2" s="192"/>
    </row>
    <row r="3" spans="1:11" ht="14.1" customHeight="1" x14ac:dyDescent="0.4">
      <c r="A3" s="195"/>
      <c r="B3" s="195"/>
      <c r="D3" s="196"/>
      <c r="E3" s="194"/>
      <c r="F3" s="190"/>
      <c r="H3" s="197"/>
    </row>
    <row r="4" spans="1:11" s="191" customFormat="1" ht="83.25" thickBot="1" x14ac:dyDescent="0.45">
      <c r="A4" s="198" t="s">
        <v>1</v>
      </c>
      <c r="B4" s="199" t="s">
        <v>1510</v>
      </c>
      <c r="C4" s="221" t="s">
        <v>0</v>
      </c>
      <c r="D4" s="221" t="s">
        <v>1509</v>
      </c>
      <c r="E4" s="222" t="s">
        <v>2815</v>
      </c>
      <c r="F4" s="222" t="s">
        <v>5147</v>
      </c>
      <c r="G4" s="223" t="s">
        <v>1516</v>
      </c>
      <c r="H4" s="224" t="s">
        <v>5142</v>
      </c>
      <c r="I4" s="225" t="s">
        <v>5143</v>
      </c>
    </row>
    <row r="5" spans="1:11" s="233" customFormat="1" ht="23.25" customHeight="1" x14ac:dyDescent="0.4">
      <c r="A5" s="231">
        <v>1</v>
      </c>
      <c r="B5" s="232" t="s">
        <v>1510</v>
      </c>
      <c r="C5" s="207"/>
      <c r="D5" s="208"/>
      <c r="E5" s="209"/>
      <c r="F5" s="228"/>
      <c r="G5" s="281"/>
      <c r="H5" s="282"/>
      <c r="I5" s="216"/>
    </row>
    <row r="6" spans="1:11" s="233" customFormat="1" ht="23.25" customHeight="1" x14ac:dyDescent="0.4">
      <c r="A6" s="234">
        <f>A5+1</f>
        <v>2</v>
      </c>
      <c r="B6" s="232" t="s">
        <v>1510</v>
      </c>
      <c r="C6" s="210"/>
      <c r="D6" s="90"/>
      <c r="E6" s="18"/>
      <c r="F6" s="229"/>
      <c r="G6" s="226"/>
      <c r="H6" s="215"/>
      <c r="I6" s="216"/>
    </row>
    <row r="7" spans="1:11" s="233" customFormat="1" ht="23.25" customHeight="1" x14ac:dyDescent="0.4">
      <c r="A7" s="234">
        <f t="shared" ref="A7:A25" si="0">A6+1</f>
        <v>3</v>
      </c>
      <c r="B7" s="232" t="s">
        <v>1510</v>
      </c>
      <c r="C7" s="210"/>
      <c r="D7" s="90"/>
      <c r="E7" s="18"/>
      <c r="F7" s="229"/>
      <c r="G7" s="226"/>
      <c r="H7" s="215"/>
      <c r="I7" s="216"/>
    </row>
    <row r="8" spans="1:11" s="233" customFormat="1" ht="23.25" customHeight="1" x14ac:dyDescent="0.4">
      <c r="A8" s="234">
        <f t="shared" si="0"/>
        <v>4</v>
      </c>
      <c r="B8" s="232" t="s">
        <v>1510</v>
      </c>
      <c r="C8" s="210"/>
      <c r="D8" s="90"/>
      <c r="E8" s="18"/>
      <c r="F8" s="229"/>
      <c r="G8" s="226"/>
      <c r="H8" s="215"/>
      <c r="I8" s="216"/>
    </row>
    <row r="9" spans="1:11" s="233" customFormat="1" ht="23.25" customHeight="1" x14ac:dyDescent="0.4">
      <c r="A9" s="234">
        <f t="shared" si="0"/>
        <v>5</v>
      </c>
      <c r="B9" s="232" t="s">
        <v>1510</v>
      </c>
      <c r="C9" s="210"/>
      <c r="D9" s="90"/>
      <c r="E9" s="18"/>
      <c r="F9" s="229"/>
      <c r="G9" s="226"/>
      <c r="H9" s="215"/>
      <c r="I9" s="216"/>
    </row>
    <row r="10" spans="1:11" s="233" customFormat="1" ht="23.25" customHeight="1" x14ac:dyDescent="0.4">
      <c r="A10" s="234">
        <f t="shared" si="0"/>
        <v>6</v>
      </c>
      <c r="B10" s="232" t="s">
        <v>1510</v>
      </c>
      <c r="C10" s="210"/>
      <c r="D10" s="90"/>
      <c r="E10" s="18"/>
      <c r="F10" s="229"/>
      <c r="G10" s="226"/>
      <c r="H10" s="215"/>
      <c r="I10" s="216"/>
    </row>
    <row r="11" spans="1:11" s="233" customFormat="1" ht="23.25" customHeight="1" x14ac:dyDescent="0.4">
      <c r="A11" s="234">
        <f t="shared" si="0"/>
        <v>7</v>
      </c>
      <c r="B11" s="232" t="s">
        <v>1510</v>
      </c>
      <c r="C11" s="210"/>
      <c r="D11" s="90"/>
      <c r="E11" s="18"/>
      <c r="F11" s="229"/>
      <c r="G11" s="226"/>
      <c r="H11" s="215"/>
      <c r="I11" s="216"/>
    </row>
    <row r="12" spans="1:11" s="233" customFormat="1" ht="23.25" customHeight="1" x14ac:dyDescent="0.4">
      <c r="A12" s="234">
        <f t="shared" si="0"/>
        <v>8</v>
      </c>
      <c r="B12" s="232" t="s">
        <v>1510</v>
      </c>
      <c r="C12" s="210"/>
      <c r="D12" s="90"/>
      <c r="E12" s="18"/>
      <c r="F12" s="229"/>
      <c r="G12" s="226"/>
      <c r="H12" s="215"/>
      <c r="I12" s="216"/>
    </row>
    <row r="13" spans="1:11" s="233" customFormat="1" ht="23.25" customHeight="1" x14ac:dyDescent="0.4">
      <c r="A13" s="234">
        <f t="shared" si="0"/>
        <v>9</v>
      </c>
      <c r="B13" s="232" t="s">
        <v>1510</v>
      </c>
      <c r="C13" s="210"/>
      <c r="D13" s="90"/>
      <c r="E13" s="18"/>
      <c r="F13" s="229"/>
      <c r="G13" s="226"/>
      <c r="H13" s="215"/>
      <c r="I13" s="216"/>
    </row>
    <row r="14" spans="1:11" s="233" customFormat="1" ht="23.25" customHeight="1" x14ac:dyDescent="0.4">
      <c r="A14" s="234">
        <f t="shared" si="0"/>
        <v>10</v>
      </c>
      <c r="B14" s="232" t="s">
        <v>1510</v>
      </c>
      <c r="C14" s="210"/>
      <c r="D14" s="90"/>
      <c r="E14" s="18"/>
      <c r="F14" s="229"/>
      <c r="G14" s="226"/>
      <c r="H14" s="215"/>
      <c r="I14" s="216"/>
    </row>
    <row r="15" spans="1:11" s="233" customFormat="1" ht="23.25" customHeight="1" x14ac:dyDescent="0.4">
      <c r="A15" s="234">
        <f t="shared" si="0"/>
        <v>11</v>
      </c>
      <c r="B15" s="232" t="s">
        <v>1510</v>
      </c>
      <c r="C15" s="210"/>
      <c r="D15" s="90"/>
      <c r="E15" s="18"/>
      <c r="F15" s="229"/>
      <c r="G15" s="226"/>
      <c r="H15" s="215"/>
      <c r="I15" s="216"/>
    </row>
    <row r="16" spans="1:11" s="233" customFormat="1" ht="23.25" customHeight="1" x14ac:dyDescent="0.4">
      <c r="A16" s="234">
        <f t="shared" si="0"/>
        <v>12</v>
      </c>
      <c r="B16" s="232" t="s">
        <v>1510</v>
      </c>
      <c r="C16" s="210"/>
      <c r="D16" s="90"/>
      <c r="E16" s="18"/>
      <c r="F16" s="229"/>
      <c r="G16" s="226"/>
      <c r="H16" s="215"/>
      <c r="I16" s="216"/>
    </row>
    <row r="17" spans="1:9" s="233" customFormat="1" ht="23.25" customHeight="1" x14ac:dyDescent="0.4">
      <c r="A17" s="234">
        <f t="shared" si="0"/>
        <v>13</v>
      </c>
      <c r="B17" s="232" t="s">
        <v>1510</v>
      </c>
      <c r="C17" s="210"/>
      <c r="D17" s="90"/>
      <c r="E17" s="18"/>
      <c r="F17" s="229"/>
      <c r="G17" s="226"/>
      <c r="H17" s="215"/>
      <c r="I17" s="216"/>
    </row>
    <row r="18" spans="1:9" s="233" customFormat="1" ht="23.25" customHeight="1" x14ac:dyDescent="0.4">
      <c r="A18" s="234">
        <f t="shared" si="0"/>
        <v>14</v>
      </c>
      <c r="B18" s="232" t="s">
        <v>1510</v>
      </c>
      <c r="C18" s="210"/>
      <c r="D18" s="90"/>
      <c r="E18" s="18"/>
      <c r="F18" s="229"/>
      <c r="G18" s="226"/>
      <c r="H18" s="215"/>
      <c r="I18" s="216"/>
    </row>
    <row r="19" spans="1:9" s="233" customFormat="1" ht="23.25" customHeight="1" x14ac:dyDescent="0.4">
      <c r="A19" s="234">
        <f t="shared" si="0"/>
        <v>15</v>
      </c>
      <c r="B19" s="232" t="s">
        <v>1510</v>
      </c>
      <c r="C19" s="210"/>
      <c r="D19" s="90"/>
      <c r="E19" s="18"/>
      <c r="F19" s="229"/>
      <c r="G19" s="226"/>
      <c r="H19" s="215"/>
      <c r="I19" s="216"/>
    </row>
    <row r="20" spans="1:9" s="233" customFormat="1" ht="23.25" customHeight="1" x14ac:dyDescent="0.4">
      <c r="A20" s="234">
        <f t="shared" si="0"/>
        <v>16</v>
      </c>
      <c r="B20" s="232" t="s">
        <v>1510</v>
      </c>
      <c r="C20" s="210"/>
      <c r="D20" s="90"/>
      <c r="E20" s="18"/>
      <c r="F20" s="229"/>
      <c r="G20" s="226"/>
      <c r="H20" s="215"/>
      <c r="I20" s="216"/>
    </row>
    <row r="21" spans="1:9" s="233" customFormat="1" ht="23.25" customHeight="1" x14ac:dyDescent="0.4">
      <c r="A21" s="234">
        <f t="shared" si="0"/>
        <v>17</v>
      </c>
      <c r="B21" s="232" t="s">
        <v>1510</v>
      </c>
      <c r="C21" s="210"/>
      <c r="D21" s="90"/>
      <c r="E21" s="18"/>
      <c r="F21" s="229"/>
      <c r="G21" s="226"/>
      <c r="H21" s="215"/>
      <c r="I21" s="216"/>
    </row>
    <row r="22" spans="1:9" s="233" customFormat="1" ht="23.25" customHeight="1" x14ac:dyDescent="0.4">
      <c r="A22" s="234">
        <f t="shared" si="0"/>
        <v>18</v>
      </c>
      <c r="B22" s="232" t="s">
        <v>1510</v>
      </c>
      <c r="C22" s="210"/>
      <c r="D22" s="90"/>
      <c r="E22" s="18"/>
      <c r="F22" s="229"/>
      <c r="G22" s="226"/>
      <c r="H22" s="215"/>
      <c r="I22" s="216"/>
    </row>
    <row r="23" spans="1:9" s="233" customFormat="1" ht="23.25" customHeight="1" x14ac:dyDescent="0.4">
      <c r="A23" s="234">
        <f t="shared" si="0"/>
        <v>19</v>
      </c>
      <c r="B23" s="232" t="s">
        <v>1510</v>
      </c>
      <c r="C23" s="210"/>
      <c r="D23" s="90"/>
      <c r="E23" s="18"/>
      <c r="F23" s="229"/>
      <c r="G23" s="226"/>
      <c r="H23" s="215"/>
      <c r="I23" s="216"/>
    </row>
    <row r="24" spans="1:9" s="233" customFormat="1" ht="23.25" customHeight="1" x14ac:dyDescent="0.4">
      <c r="A24" s="234">
        <f t="shared" si="0"/>
        <v>20</v>
      </c>
      <c r="B24" s="232" t="s">
        <v>1510</v>
      </c>
      <c r="C24" s="210"/>
      <c r="D24" s="90"/>
      <c r="E24" s="18"/>
      <c r="F24" s="229"/>
      <c r="G24" s="226"/>
      <c r="H24" s="215"/>
      <c r="I24" s="216"/>
    </row>
    <row r="25" spans="1:9" s="233" customFormat="1" ht="23.25" customHeight="1" x14ac:dyDescent="0.4">
      <c r="A25" s="234">
        <f t="shared" si="0"/>
        <v>21</v>
      </c>
      <c r="B25" s="232" t="s">
        <v>1510</v>
      </c>
      <c r="C25" s="210"/>
      <c r="D25" s="90"/>
      <c r="E25" s="18"/>
      <c r="F25" s="229"/>
      <c r="G25" s="226"/>
      <c r="H25" s="215"/>
      <c r="I25" s="216"/>
    </row>
    <row r="26" spans="1:9" s="233" customFormat="1" ht="23.25" customHeight="1" x14ac:dyDescent="0.4">
      <c r="A26" s="234">
        <f>A25+1</f>
        <v>22</v>
      </c>
      <c r="B26" s="232" t="s">
        <v>1510</v>
      </c>
      <c r="C26" s="210"/>
      <c r="D26" s="90"/>
      <c r="E26" s="18"/>
      <c r="F26" s="229"/>
      <c r="G26" s="226"/>
      <c r="H26" s="215"/>
      <c r="I26" s="216"/>
    </row>
    <row r="27" spans="1:9" s="233" customFormat="1" ht="23.25" customHeight="1" x14ac:dyDescent="0.4">
      <c r="A27" s="234">
        <f t="shared" ref="A27:A54" si="1">A26+1</f>
        <v>23</v>
      </c>
      <c r="B27" s="232" t="s">
        <v>1510</v>
      </c>
      <c r="C27" s="210"/>
      <c r="D27" s="90"/>
      <c r="E27" s="18"/>
      <c r="F27" s="229"/>
      <c r="G27" s="226"/>
      <c r="H27" s="215"/>
      <c r="I27" s="216"/>
    </row>
    <row r="28" spans="1:9" s="233" customFormat="1" ht="23.25" customHeight="1" x14ac:dyDescent="0.4">
      <c r="A28" s="234">
        <f t="shared" si="1"/>
        <v>24</v>
      </c>
      <c r="B28" s="232" t="s">
        <v>1510</v>
      </c>
      <c r="C28" s="210"/>
      <c r="D28" s="90"/>
      <c r="E28" s="18"/>
      <c r="F28" s="229"/>
      <c r="G28" s="226"/>
      <c r="H28" s="215"/>
      <c r="I28" s="216"/>
    </row>
    <row r="29" spans="1:9" s="233" customFormat="1" ht="23.25" customHeight="1" x14ac:dyDescent="0.4">
      <c r="A29" s="234">
        <f t="shared" si="1"/>
        <v>25</v>
      </c>
      <c r="B29" s="232" t="s">
        <v>1510</v>
      </c>
      <c r="C29" s="210"/>
      <c r="D29" s="90"/>
      <c r="E29" s="18"/>
      <c r="F29" s="229"/>
      <c r="G29" s="226"/>
      <c r="H29" s="215"/>
      <c r="I29" s="216"/>
    </row>
    <row r="30" spans="1:9" s="233" customFormat="1" ht="23.25" customHeight="1" x14ac:dyDescent="0.4">
      <c r="A30" s="234">
        <f t="shared" si="1"/>
        <v>26</v>
      </c>
      <c r="B30" s="232" t="s">
        <v>1510</v>
      </c>
      <c r="C30" s="210"/>
      <c r="D30" s="90"/>
      <c r="E30" s="18"/>
      <c r="F30" s="229"/>
      <c r="G30" s="226"/>
      <c r="H30" s="215"/>
      <c r="I30" s="216"/>
    </row>
    <row r="31" spans="1:9" s="233" customFormat="1" ht="23.25" customHeight="1" x14ac:dyDescent="0.4">
      <c r="A31" s="234">
        <f t="shared" si="1"/>
        <v>27</v>
      </c>
      <c r="B31" s="232" t="s">
        <v>1510</v>
      </c>
      <c r="C31" s="210"/>
      <c r="D31" s="90"/>
      <c r="E31" s="18"/>
      <c r="F31" s="229"/>
      <c r="G31" s="226"/>
      <c r="H31" s="215"/>
      <c r="I31" s="216"/>
    </row>
    <row r="32" spans="1:9" s="233" customFormat="1" ht="23.25" customHeight="1" x14ac:dyDescent="0.4">
      <c r="A32" s="234">
        <f t="shared" si="1"/>
        <v>28</v>
      </c>
      <c r="B32" s="232" t="s">
        <v>1510</v>
      </c>
      <c r="C32" s="210"/>
      <c r="D32" s="90"/>
      <c r="E32" s="18"/>
      <c r="F32" s="229"/>
      <c r="G32" s="226"/>
      <c r="H32" s="215"/>
      <c r="I32" s="216"/>
    </row>
    <row r="33" spans="1:9" s="233" customFormat="1" ht="23.25" customHeight="1" x14ac:dyDescent="0.4">
      <c r="A33" s="234">
        <f t="shared" si="1"/>
        <v>29</v>
      </c>
      <c r="B33" s="232" t="s">
        <v>1510</v>
      </c>
      <c r="C33" s="210"/>
      <c r="D33" s="90"/>
      <c r="E33" s="18"/>
      <c r="F33" s="229"/>
      <c r="G33" s="226"/>
      <c r="H33" s="215"/>
      <c r="I33" s="216"/>
    </row>
    <row r="34" spans="1:9" s="233" customFormat="1" ht="23.25" customHeight="1" x14ac:dyDescent="0.4">
      <c r="A34" s="234">
        <f t="shared" si="1"/>
        <v>30</v>
      </c>
      <c r="B34" s="232" t="s">
        <v>1510</v>
      </c>
      <c r="C34" s="210"/>
      <c r="D34" s="90"/>
      <c r="E34" s="18"/>
      <c r="F34" s="229"/>
      <c r="G34" s="226"/>
      <c r="H34" s="215"/>
      <c r="I34" s="216"/>
    </row>
    <row r="35" spans="1:9" s="233" customFormat="1" ht="23.25" customHeight="1" x14ac:dyDescent="0.4">
      <c r="A35" s="234">
        <f t="shared" si="1"/>
        <v>31</v>
      </c>
      <c r="B35" s="232" t="s">
        <v>1510</v>
      </c>
      <c r="C35" s="210"/>
      <c r="D35" s="90"/>
      <c r="E35" s="18"/>
      <c r="F35" s="229"/>
      <c r="G35" s="226"/>
      <c r="H35" s="215"/>
      <c r="I35" s="216"/>
    </row>
    <row r="36" spans="1:9" s="233" customFormat="1" ht="23.25" customHeight="1" x14ac:dyDescent="0.4">
      <c r="A36" s="234">
        <f t="shared" si="1"/>
        <v>32</v>
      </c>
      <c r="B36" s="232" t="s">
        <v>1510</v>
      </c>
      <c r="C36" s="210"/>
      <c r="D36" s="90"/>
      <c r="E36" s="18"/>
      <c r="F36" s="229"/>
      <c r="G36" s="226"/>
      <c r="H36" s="215"/>
      <c r="I36" s="216"/>
    </row>
    <row r="37" spans="1:9" s="233" customFormat="1" ht="23.25" customHeight="1" x14ac:dyDescent="0.4">
      <c r="A37" s="234">
        <f t="shared" si="1"/>
        <v>33</v>
      </c>
      <c r="B37" s="232" t="s">
        <v>1510</v>
      </c>
      <c r="C37" s="210"/>
      <c r="D37" s="90"/>
      <c r="E37" s="18"/>
      <c r="F37" s="229"/>
      <c r="G37" s="226"/>
      <c r="H37" s="215"/>
      <c r="I37" s="216"/>
    </row>
    <row r="38" spans="1:9" s="233" customFormat="1" ht="23.25" customHeight="1" x14ac:dyDescent="0.4">
      <c r="A38" s="234">
        <f t="shared" si="1"/>
        <v>34</v>
      </c>
      <c r="B38" s="232" t="s">
        <v>1510</v>
      </c>
      <c r="C38" s="210"/>
      <c r="D38" s="90"/>
      <c r="E38" s="18"/>
      <c r="F38" s="229"/>
      <c r="G38" s="226"/>
      <c r="H38" s="215"/>
      <c r="I38" s="216"/>
    </row>
    <row r="39" spans="1:9" s="233" customFormat="1" ht="23.25" customHeight="1" x14ac:dyDescent="0.4">
      <c r="A39" s="234">
        <f t="shared" si="1"/>
        <v>35</v>
      </c>
      <c r="B39" s="232" t="s">
        <v>1510</v>
      </c>
      <c r="C39" s="210"/>
      <c r="D39" s="90"/>
      <c r="E39" s="18"/>
      <c r="F39" s="229"/>
      <c r="G39" s="226"/>
      <c r="H39" s="215"/>
      <c r="I39" s="216"/>
    </row>
    <row r="40" spans="1:9" s="233" customFormat="1" ht="23.25" customHeight="1" x14ac:dyDescent="0.4">
      <c r="A40" s="234">
        <f t="shared" si="1"/>
        <v>36</v>
      </c>
      <c r="B40" s="232" t="s">
        <v>1510</v>
      </c>
      <c r="C40" s="210"/>
      <c r="D40" s="90"/>
      <c r="E40" s="18"/>
      <c r="F40" s="229"/>
      <c r="G40" s="226"/>
      <c r="H40" s="215"/>
      <c r="I40" s="216"/>
    </row>
    <row r="41" spans="1:9" s="233" customFormat="1" ht="23.25" customHeight="1" x14ac:dyDescent="0.4">
      <c r="A41" s="234">
        <f t="shared" si="1"/>
        <v>37</v>
      </c>
      <c r="B41" s="232" t="s">
        <v>1510</v>
      </c>
      <c r="C41" s="210"/>
      <c r="D41" s="90" t="str">
        <f>IF(C41="","",①申請書!E$4)</f>
        <v/>
      </c>
      <c r="E41" s="18"/>
      <c r="F41" s="229"/>
      <c r="G41" s="226"/>
      <c r="H41" s="215"/>
      <c r="I41" s="216"/>
    </row>
    <row r="42" spans="1:9" s="233" customFormat="1" ht="23.25" customHeight="1" x14ac:dyDescent="0.4">
      <c r="A42" s="234">
        <f t="shared" si="1"/>
        <v>38</v>
      </c>
      <c r="B42" s="232" t="s">
        <v>1510</v>
      </c>
      <c r="C42" s="210"/>
      <c r="D42" s="90" t="str">
        <f>IF(C42="","",①申請書!E$4)</f>
        <v/>
      </c>
      <c r="E42" s="18"/>
      <c r="F42" s="229"/>
      <c r="G42" s="226"/>
      <c r="H42" s="215"/>
      <c r="I42" s="216"/>
    </row>
    <row r="43" spans="1:9" s="233" customFormat="1" ht="23.25" customHeight="1" x14ac:dyDescent="0.4">
      <c r="A43" s="234">
        <f t="shared" si="1"/>
        <v>39</v>
      </c>
      <c r="B43" s="232" t="s">
        <v>1510</v>
      </c>
      <c r="C43" s="210"/>
      <c r="D43" s="90" t="str">
        <f>IF(C43="","",①申請書!E$4)</f>
        <v/>
      </c>
      <c r="E43" s="18"/>
      <c r="F43" s="229"/>
      <c r="G43" s="226"/>
      <c r="H43" s="215"/>
      <c r="I43" s="216"/>
    </row>
    <row r="44" spans="1:9" s="233" customFormat="1" ht="23.25" customHeight="1" x14ac:dyDescent="0.4">
      <c r="A44" s="234">
        <f t="shared" si="1"/>
        <v>40</v>
      </c>
      <c r="B44" s="232" t="s">
        <v>1510</v>
      </c>
      <c r="C44" s="210"/>
      <c r="D44" s="90" t="str">
        <f>IF(C44="","",①申請書!E$4)</f>
        <v/>
      </c>
      <c r="E44" s="18"/>
      <c r="F44" s="229"/>
      <c r="G44" s="226"/>
      <c r="H44" s="215"/>
      <c r="I44" s="216"/>
    </row>
    <row r="45" spans="1:9" s="233" customFormat="1" ht="23.25" customHeight="1" x14ac:dyDescent="0.4">
      <c r="A45" s="234">
        <f t="shared" si="1"/>
        <v>41</v>
      </c>
      <c r="B45" s="232" t="s">
        <v>1510</v>
      </c>
      <c r="C45" s="210"/>
      <c r="D45" s="90" t="str">
        <f>IF(C45="","",①申請書!E$4)</f>
        <v/>
      </c>
      <c r="E45" s="18"/>
      <c r="F45" s="229"/>
      <c r="G45" s="226"/>
      <c r="H45" s="215"/>
      <c r="I45" s="216"/>
    </row>
    <row r="46" spans="1:9" s="233" customFormat="1" ht="23.25" customHeight="1" x14ac:dyDescent="0.4">
      <c r="A46" s="234">
        <f t="shared" si="1"/>
        <v>42</v>
      </c>
      <c r="B46" s="232" t="s">
        <v>1510</v>
      </c>
      <c r="C46" s="210"/>
      <c r="D46" s="90" t="str">
        <f>IF(C46="","",①申請書!E$4)</f>
        <v/>
      </c>
      <c r="E46" s="18"/>
      <c r="F46" s="229"/>
      <c r="G46" s="226"/>
      <c r="H46" s="215"/>
      <c r="I46" s="216"/>
    </row>
    <row r="47" spans="1:9" s="233" customFormat="1" ht="23.25" customHeight="1" x14ac:dyDescent="0.4">
      <c r="A47" s="234">
        <f t="shared" si="1"/>
        <v>43</v>
      </c>
      <c r="B47" s="232" t="s">
        <v>1510</v>
      </c>
      <c r="C47" s="210"/>
      <c r="D47" s="90" t="str">
        <f>IF(C47="","",①申請書!E$4)</f>
        <v/>
      </c>
      <c r="E47" s="18"/>
      <c r="F47" s="229"/>
      <c r="G47" s="226"/>
      <c r="H47" s="215"/>
      <c r="I47" s="216"/>
    </row>
    <row r="48" spans="1:9" s="233" customFormat="1" ht="23.25" customHeight="1" x14ac:dyDescent="0.4">
      <c r="A48" s="234">
        <f t="shared" si="1"/>
        <v>44</v>
      </c>
      <c r="B48" s="232" t="s">
        <v>1510</v>
      </c>
      <c r="C48" s="210"/>
      <c r="D48" s="90" t="str">
        <f>IF(C48="","",①申請書!E$4)</f>
        <v/>
      </c>
      <c r="E48" s="18"/>
      <c r="F48" s="229"/>
      <c r="G48" s="226"/>
      <c r="H48" s="215"/>
      <c r="I48" s="216"/>
    </row>
    <row r="49" spans="1:10" s="233" customFormat="1" ht="23.25" customHeight="1" x14ac:dyDescent="0.4">
      <c r="A49" s="234">
        <f t="shared" si="1"/>
        <v>45</v>
      </c>
      <c r="B49" s="232" t="s">
        <v>1510</v>
      </c>
      <c r="C49" s="210"/>
      <c r="D49" s="90" t="str">
        <f>IF(C49="","",①申請書!E$4)</f>
        <v/>
      </c>
      <c r="E49" s="18"/>
      <c r="F49" s="229"/>
      <c r="G49" s="226"/>
      <c r="H49" s="215"/>
      <c r="I49" s="216"/>
    </row>
    <row r="50" spans="1:10" s="233" customFormat="1" ht="23.25" customHeight="1" x14ac:dyDescent="0.4">
      <c r="A50" s="234">
        <f t="shared" si="1"/>
        <v>46</v>
      </c>
      <c r="B50" s="232" t="s">
        <v>1510</v>
      </c>
      <c r="C50" s="210"/>
      <c r="D50" s="90" t="str">
        <f>IF(C50="","",①申請書!E$4)</f>
        <v/>
      </c>
      <c r="E50" s="18"/>
      <c r="F50" s="229"/>
      <c r="G50" s="226"/>
      <c r="H50" s="215"/>
      <c r="I50" s="216"/>
    </row>
    <row r="51" spans="1:10" s="233" customFormat="1" ht="23.25" customHeight="1" x14ac:dyDescent="0.4">
      <c r="A51" s="234">
        <f t="shared" si="1"/>
        <v>47</v>
      </c>
      <c r="B51" s="232" t="s">
        <v>1510</v>
      </c>
      <c r="C51" s="210"/>
      <c r="D51" s="90" t="str">
        <f>IF(C51="","",①申請書!E$4)</f>
        <v/>
      </c>
      <c r="E51" s="18"/>
      <c r="F51" s="229"/>
      <c r="G51" s="226"/>
      <c r="H51" s="215"/>
      <c r="I51" s="216"/>
    </row>
    <row r="52" spans="1:10" s="233" customFormat="1" ht="23.25" customHeight="1" x14ac:dyDescent="0.4">
      <c r="A52" s="234">
        <f t="shared" si="1"/>
        <v>48</v>
      </c>
      <c r="B52" s="232" t="s">
        <v>1510</v>
      </c>
      <c r="C52" s="210"/>
      <c r="D52" s="90" t="str">
        <f>IF(C52="","",①申請書!E$4)</f>
        <v/>
      </c>
      <c r="E52" s="18"/>
      <c r="F52" s="229"/>
      <c r="G52" s="226"/>
      <c r="H52" s="215"/>
      <c r="I52" s="216"/>
    </row>
    <row r="53" spans="1:10" s="233" customFormat="1" ht="23.25" customHeight="1" x14ac:dyDescent="0.4">
      <c r="A53" s="234">
        <f t="shared" si="1"/>
        <v>49</v>
      </c>
      <c r="B53" s="232" t="s">
        <v>1510</v>
      </c>
      <c r="C53" s="210"/>
      <c r="D53" s="90" t="str">
        <f>IF(C53="","",①申請書!E$4)</f>
        <v/>
      </c>
      <c r="E53" s="18"/>
      <c r="F53" s="229"/>
      <c r="G53" s="226"/>
      <c r="H53" s="215"/>
      <c r="I53" s="216"/>
    </row>
    <row r="54" spans="1:10" s="233" customFormat="1" ht="23.25" customHeight="1" thickBot="1" x14ac:dyDescent="0.45">
      <c r="A54" s="234">
        <f t="shared" si="1"/>
        <v>50</v>
      </c>
      <c r="B54" s="235" t="s">
        <v>1510</v>
      </c>
      <c r="C54" s="211"/>
      <c r="D54" s="212" t="str">
        <f>IF(C54="","",①申請書!E$4)</f>
        <v/>
      </c>
      <c r="E54" s="213"/>
      <c r="F54" s="230"/>
      <c r="G54" s="227"/>
      <c r="H54" s="217"/>
      <c r="I54" s="218"/>
    </row>
    <row r="55" spans="1:10" x14ac:dyDescent="0.4">
      <c r="E55" s="190"/>
      <c r="F55" s="190"/>
      <c r="H55" s="190"/>
      <c r="I55" s="190"/>
      <c r="J55" s="190"/>
    </row>
    <row r="56" spans="1:10" x14ac:dyDescent="0.4">
      <c r="F56" s="190"/>
    </row>
    <row r="57" spans="1:10" x14ac:dyDescent="0.4">
      <c r="F57" s="190"/>
    </row>
    <row r="58" spans="1:10" x14ac:dyDescent="0.4">
      <c r="F58" s="190"/>
    </row>
    <row r="59" spans="1:10" x14ac:dyDescent="0.4">
      <c r="F59" s="190"/>
    </row>
    <row r="60" spans="1:10" x14ac:dyDescent="0.4">
      <c r="F60" s="190"/>
    </row>
    <row r="61" spans="1:10" x14ac:dyDescent="0.4">
      <c r="F61" s="190"/>
    </row>
    <row r="62" spans="1:10" x14ac:dyDescent="0.4">
      <c r="F62" s="190"/>
    </row>
    <row r="63" spans="1:10" x14ac:dyDescent="0.4">
      <c r="F63" s="190"/>
    </row>
    <row r="64" spans="1:10" x14ac:dyDescent="0.4">
      <c r="F64" s="190"/>
    </row>
    <row r="65" spans="6:6" x14ac:dyDescent="0.4">
      <c r="F65" s="190"/>
    </row>
    <row r="66" spans="6:6" x14ac:dyDescent="0.4">
      <c r="F66" s="190"/>
    </row>
    <row r="67" spans="6:6" x14ac:dyDescent="0.4">
      <c r="F67" s="190"/>
    </row>
    <row r="68" spans="6:6" x14ac:dyDescent="0.4">
      <c r="F68" s="190"/>
    </row>
    <row r="69" spans="6:6" x14ac:dyDescent="0.4">
      <c r="F69" s="190"/>
    </row>
    <row r="70" spans="6:6" x14ac:dyDescent="0.4">
      <c r="F70" s="190"/>
    </row>
    <row r="71" spans="6:6" x14ac:dyDescent="0.4">
      <c r="F71" s="190"/>
    </row>
    <row r="72" spans="6:6" x14ac:dyDescent="0.4">
      <c r="F72" s="190"/>
    </row>
    <row r="73" spans="6:6" x14ac:dyDescent="0.4">
      <c r="F73" s="190"/>
    </row>
    <row r="74" spans="6:6" x14ac:dyDescent="0.4">
      <c r="F74" s="190"/>
    </row>
    <row r="75" spans="6:6" x14ac:dyDescent="0.4">
      <c r="F75" s="190"/>
    </row>
    <row r="76" spans="6:6" x14ac:dyDescent="0.4">
      <c r="F76" s="190"/>
    </row>
    <row r="77" spans="6:6" x14ac:dyDescent="0.4">
      <c r="F77" s="190"/>
    </row>
    <row r="78" spans="6:6" x14ac:dyDescent="0.4">
      <c r="F78" s="190"/>
    </row>
    <row r="79" spans="6:6" x14ac:dyDescent="0.4">
      <c r="F79" s="190"/>
    </row>
    <row r="80" spans="6:6" x14ac:dyDescent="0.4">
      <c r="F80" s="190"/>
    </row>
    <row r="81" spans="6:6" x14ac:dyDescent="0.4">
      <c r="F81" s="190"/>
    </row>
    <row r="82" spans="6:6" x14ac:dyDescent="0.4">
      <c r="F82" s="190"/>
    </row>
    <row r="83" spans="6:6" x14ac:dyDescent="0.4">
      <c r="F83" s="190"/>
    </row>
    <row r="84" spans="6:6" x14ac:dyDescent="0.4">
      <c r="F84" s="190"/>
    </row>
    <row r="85" spans="6:6" x14ac:dyDescent="0.4">
      <c r="F85" s="190"/>
    </row>
    <row r="86" spans="6:6" x14ac:dyDescent="0.4">
      <c r="F86" s="190"/>
    </row>
    <row r="87" spans="6:6" x14ac:dyDescent="0.4">
      <c r="F87" s="190"/>
    </row>
    <row r="88" spans="6:6" x14ac:dyDescent="0.4">
      <c r="F88" s="190"/>
    </row>
    <row r="89" spans="6:6" x14ac:dyDescent="0.4">
      <c r="F89" s="190"/>
    </row>
    <row r="90" spans="6:6" x14ac:dyDescent="0.4">
      <c r="F90" s="190"/>
    </row>
    <row r="91" spans="6:6" x14ac:dyDescent="0.4">
      <c r="F91" s="190"/>
    </row>
    <row r="92" spans="6:6" x14ac:dyDescent="0.4">
      <c r="F92" s="190"/>
    </row>
    <row r="93" spans="6:6" x14ac:dyDescent="0.4">
      <c r="F93" s="190"/>
    </row>
    <row r="94" spans="6:6" x14ac:dyDescent="0.4">
      <c r="F94" s="190"/>
    </row>
    <row r="95" spans="6:6" x14ac:dyDescent="0.4">
      <c r="F95" s="190"/>
    </row>
    <row r="96" spans="6:6" x14ac:dyDescent="0.4">
      <c r="F96" s="190"/>
    </row>
    <row r="97" spans="6:6" x14ac:dyDescent="0.4">
      <c r="F97" s="190"/>
    </row>
    <row r="98" spans="6:6" x14ac:dyDescent="0.4">
      <c r="F98" s="190"/>
    </row>
    <row r="99" spans="6:6" x14ac:dyDescent="0.4">
      <c r="F99" s="190"/>
    </row>
    <row r="100" spans="6:6" x14ac:dyDescent="0.4">
      <c r="F100" s="190"/>
    </row>
    <row r="101" spans="6:6" x14ac:dyDescent="0.4">
      <c r="F101" s="190"/>
    </row>
    <row r="102" spans="6:6" x14ac:dyDescent="0.4">
      <c r="F102" s="190"/>
    </row>
    <row r="103" spans="6:6" x14ac:dyDescent="0.4">
      <c r="F103" s="190"/>
    </row>
    <row r="104" spans="6:6" x14ac:dyDescent="0.4">
      <c r="F104" s="190"/>
    </row>
    <row r="105" spans="6:6" x14ac:dyDescent="0.4">
      <c r="F105" s="190"/>
    </row>
  </sheetData>
  <sheetProtection sheet="1" selectLockedCells="1"/>
  <phoneticPr fontId="3"/>
  <conditionalFormatting sqref="C5:E54">
    <cfRule type="containsBlanks" dxfId="2" priority="5">
      <formula>LEN(TRIM(C5))=0</formula>
    </cfRule>
  </conditionalFormatting>
  <conditionalFormatting sqref="F5 F6:G54">
    <cfRule type="containsBlanks" dxfId="1" priority="3">
      <formula>LEN(TRIM(F5))=0</formula>
    </cfRule>
  </conditionalFormatting>
  <conditionalFormatting sqref="G5:I54">
    <cfRule type="containsBlanks" dxfId="0" priority="1">
      <formula>LEN(TRIM(G5))=0</formula>
    </cfRule>
  </conditionalFormatting>
  <dataValidations count="4">
    <dataValidation type="list" allowBlank="1" showInputMessage="1" showErrorMessage="1" sqref="I5:I54" xr:uid="{F3142EB5-D9DD-4D2C-8993-B6043266C4CD}">
      <formula1>"1:副カリキュラム統括責任者,2:カリキュラム連携施設担当者,3:なし"</formula1>
    </dataValidation>
    <dataValidation type="list" allowBlank="1" showInputMessage="1" showErrorMessage="1" sqref="H5:H54" xr:uid="{00753315-DB4A-4F2D-A053-7DF9E6F9BDA4}">
      <formula1>"〇,"</formula1>
    </dataValidation>
    <dataValidation type="whole" operator="lessThanOrEqual" allowBlank="1" showInputMessage="1" showErrorMessage="1" prompt="会員番号ではありません" sqref="F5:F54" xr:uid="{81D90B42-21FB-4F0E-87B2-CE76FCB0C263}">
      <formula1>9999</formula1>
    </dataValidation>
    <dataValidation type="list" allowBlank="1" showInputMessage="1" showErrorMessage="1" prompt="プルダウンメニューから選択してください" sqref="G5:G54" xr:uid="{281E5366-ACF8-4DBF-97E9-A4E81151A2D9}">
      <formula1>"2026/12月,2027/12月,2028/12月,2029/12月,2030/12月,申請中"</formula1>
    </dataValidation>
  </dataValidations>
  <pageMargins left="0.25" right="0.2" top="0.46" bottom="0.34" header="0.3" footer="0.3"/>
  <pageSetup paperSize="9" scale="8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6D48-0304-478D-9075-67F3B3764FF2}">
  <sheetPr codeName="Sheet7">
    <tabColor theme="5"/>
  </sheetPr>
  <dimension ref="A1:CA92"/>
  <sheetViews>
    <sheetView showGridLines="0" zoomScaleNormal="100" workbookViewId="0">
      <pane xSplit="2" ySplit="3" topLeftCell="C4" activePane="bottomRight" state="frozen"/>
      <selection pane="topRight" activeCell="C1" sqref="C1"/>
      <selection pane="bottomLeft" activeCell="A4" sqref="A4"/>
      <selection pane="bottomRight" activeCell="M4" sqref="M4"/>
    </sheetView>
  </sheetViews>
  <sheetFormatPr defaultRowHeight="18.75" x14ac:dyDescent="0.4"/>
  <cols>
    <col min="2" max="2" width="21.5" style="4" customWidth="1"/>
    <col min="3" max="3" width="12.375" style="4" bestFit="1" customWidth="1"/>
    <col min="4" max="4" width="14.25" style="4" bestFit="1" customWidth="1"/>
    <col min="5" max="5" width="23.25" style="4" customWidth="1"/>
    <col min="6" max="6" width="22.625" style="4" customWidth="1"/>
    <col min="7" max="7" width="9.75" style="4" customWidth="1"/>
    <col min="8" max="8" width="13.625" customWidth="1"/>
    <col min="9" max="9" width="13.5" style="4" customWidth="1"/>
    <col min="10" max="11" width="18.375" style="4" customWidth="1"/>
    <col min="12" max="12" width="11.5" style="4" customWidth="1"/>
    <col min="13" max="13" width="12.5" style="4" customWidth="1"/>
    <col min="14" max="16" width="13" style="4" customWidth="1"/>
    <col min="17" max="17" width="11.625" style="4" customWidth="1"/>
    <col min="18" max="18" width="10.75" style="4" customWidth="1"/>
    <col min="19" max="19" width="9.625" style="4" customWidth="1"/>
    <col min="20" max="20" width="10.375" style="4" customWidth="1"/>
    <col min="21" max="21" width="13.25" style="4" customWidth="1"/>
    <col min="22" max="22" width="11.625" style="4" customWidth="1"/>
    <col min="23" max="23" width="16" style="4" customWidth="1"/>
    <col min="24" max="26" width="15.125" style="4" customWidth="1"/>
    <col min="27" max="27" width="11.125" style="4" customWidth="1"/>
    <col min="28" max="28" width="14.625" style="4" customWidth="1"/>
    <col min="29" max="29" width="15.125" style="4" customWidth="1"/>
    <col min="30" max="30" width="11.875" style="4" customWidth="1"/>
    <col min="31" max="31" width="12.75" style="4" customWidth="1"/>
    <col min="32" max="35" width="12" style="4" customWidth="1"/>
    <col min="36" max="36" width="10.125" style="4" customWidth="1"/>
    <col min="37" max="37" width="9" style="4"/>
    <col min="38" max="38" width="8" style="4" customWidth="1"/>
    <col min="39" max="39" width="8.625" style="4" customWidth="1"/>
    <col min="40" max="40" width="11.125" style="4" customWidth="1"/>
    <col min="41" max="59" width="10.375" style="4" customWidth="1"/>
    <col min="60" max="70" width="10.375" customWidth="1"/>
    <col min="78" max="78" width="17.5" customWidth="1"/>
  </cols>
  <sheetData>
    <row r="1" spans="1:79" ht="35.25" customHeight="1" thickBot="1" x14ac:dyDescent="0.45">
      <c r="A1" s="352" t="str">
        <f>①申請書!E4</f>
        <v>該当なし（もしくは2025年の連携施設ではない）</v>
      </c>
      <c r="B1" s="352"/>
      <c r="BC1"/>
      <c r="BD1"/>
      <c r="BE1"/>
      <c r="BF1"/>
      <c r="BG1"/>
    </row>
    <row r="2" spans="1:79" ht="19.5" customHeight="1" thickBot="1" x14ac:dyDescent="0.45">
      <c r="A2" s="76" t="s">
        <v>74</v>
      </c>
      <c r="B2" s="79"/>
      <c r="C2" s="79"/>
      <c r="D2" s="74"/>
      <c r="E2" s="79"/>
      <c r="F2" s="79"/>
      <c r="G2" s="79"/>
      <c r="H2" s="79"/>
      <c r="I2" s="80"/>
      <c r="J2" s="350" t="s">
        <v>75</v>
      </c>
      <c r="K2" s="351"/>
      <c r="L2" s="16" t="s">
        <v>99</v>
      </c>
      <c r="M2" s="72" t="s">
        <v>76</v>
      </c>
      <c r="N2" s="23"/>
      <c r="O2" s="23"/>
      <c r="P2" s="23"/>
      <c r="Q2" s="23"/>
      <c r="R2" s="24"/>
      <c r="S2" s="72" t="s">
        <v>77</v>
      </c>
      <c r="T2" s="23"/>
      <c r="U2" s="24"/>
      <c r="V2" s="72" t="s">
        <v>78</v>
      </c>
      <c r="W2" s="23"/>
      <c r="X2" s="23"/>
      <c r="Y2" s="23"/>
      <c r="Z2" s="24"/>
      <c r="AA2" s="72" t="s">
        <v>79</v>
      </c>
      <c r="AB2" s="23"/>
      <c r="AC2" s="24"/>
      <c r="AD2" s="72" t="s">
        <v>55</v>
      </c>
      <c r="AE2" s="23"/>
      <c r="AF2" s="23"/>
      <c r="AG2" s="23"/>
      <c r="AH2" s="23"/>
      <c r="AI2" s="24"/>
      <c r="AJ2" s="72" t="s">
        <v>71</v>
      </c>
      <c r="AK2" s="23"/>
      <c r="AL2" s="23"/>
      <c r="AM2" s="24"/>
      <c r="AN2" s="73" t="s">
        <v>5146</v>
      </c>
      <c r="AO2" s="74"/>
      <c r="AP2" s="74"/>
      <c r="AQ2" s="74"/>
      <c r="AR2" s="74"/>
      <c r="AS2" s="74"/>
      <c r="AT2" s="74"/>
      <c r="AU2" s="74"/>
      <c r="AV2" s="74"/>
      <c r="AW2" s="23"/>
      <c r="AX2" s="23"/>
      <c r="AY2" s="23"/>
      <c r="AZ2" s="23"/>
      <c r="BA2" s="23"/>
      <c r="BB2" s="23"/>
      <c r="BC2" s="23"/>
      <c r="BD2" s="23"/>
      <c r="BE2" s="23"/>
      <c r="BF2" s="23"/>
      <c r="BG2" s="23"/>
      <c r="BH2" s="23"/>
      <c r="BI2" s="23"/>
      <c r="BJ2" s="23"/>
      <c r="BK2" s="23"/>
      <c r="BL2" s="23"/>
      <c r="BM2" s="23"/>
      <c r="BN2" s="23"/>
      <c r="BO2" s="23"/>
      <c r="BP2" s="23"/>
      <c r="BQ2" s="23"/>
      <c r="BR2" s="24"/>
      <c r="BS2" s="73" t="s">
        <v>2819</v>
      </c>
      <c r="BT2" s="74"/>
      <c r="BU2" s="75"/>
      <c r="BV2" s="82" t="s">
        <v>2820</v>
      </c>
      <c r="BW2" s="83"/>
      <c r="BX2" s="83"/>
      <c r="BY2" s="83"/>
      <c r="BZ2" s="84"/>
    </row>
    <row r="3" spans="1:79" s="3" customFormat="1" ht="57" thickBot="1" x14ac:dyDescent="0.45">
      <c r="A3" s="77" t="s">
        <v>2817</v>
      </c>
      <c r="B3" s="78" t="s">
        <v>105</v>
      </c>
      <c r="C3" s="78" t="s">
        <v>72</v>
      </c>
      <c r="D3" s="93" t="s">
        <v>58</v>
      </c>
      <c r="E3" s="78" t="s">
        <v>2818</v>
      </c>
      <c r="F3" s="78" t="s">
        <v>95</v>
      </c>
      <c r="G3" s="78" t="s">
        <v>61</v>
      </c>
      <c r="H3" s="78" t="s">
        <v>1526</v>
      </c>
      <c r="I3" s="81" t="s">
        <v>57</v>
      </c>
      <c r="J3" s="86" t="s">
        <v>2821</v>
      </c>
      <c r="K3" s="85" t="s">
        <v>68</v>
      </c>
      <c r="L3" s="17" t="s">
        <v>100</v>
      </c>
      <c r="M3" s="7" t="s">
        <v>1517</v>
      </c>
      <c r="N3" s="8" t="s">
        <v>97</v>
      </c>
      <c r="O3" s="8" t="s">
        <v>1518</v>
      </c>
      <c r="P3" s="8" t="s">
        <v>63</v>
      </c>
      <c r="Q3" s="8" t="s">
        <v>101</v>
      </c>
      <c r="R3" s="19" t="s">
        <v>80</v>
      </c>
      <c r="S3" s="7" t="s">
        <v>64</v>
      </c>
      <c r="T3" s="10" t="s">
        <v>1519</v>
      </c>
      <c r="U3" s="11" t="s">
        <v>80</v>
      </c>
      <c r="V3" s="7" t="s">
        <v>98</v>
      </c>
      <c r="W3" s="8" t="s">
        <v>91</v>
      </c>
      <c r="X3" s="8" t="s">
        <v>62</v>
      </c>
      <c r="Y3" s="8" t="s">
        <v>63</v>
      </c>
      <c r="Z3" s="9" t="s">
        <v>81</v>
      </c>
      <c r="AA3" s="7" t="s">
        <v>82</v>
      </c>
      <c r="AB3" s="8" t="s">
        <v>83</v>
      </c>
      <c r="AC3" s="9" t="s">
        <v>81</v>
      </c>
      <c r="AD3" s="94" t="s">
        <v>1520</v>
      </c>
      <c r="AE3" s="95" t="s">
        <v>1521</v>
      </c>
      <c r="AF3" s="95" t="s">
        <v>1522</v>
      </c>
      <c r="AG3" s="95" t="s">
        <v>1523</v>
      </c>
      <c r="AH3" s="95" t="s">
        <v>1524</v>
      </c>
      <c r="AI3" s="96" t="s">
        <v>1525</v>
      </c>
      <c r="AJ3" s="94" t="s">
        <v>65</v>
      </c>
      <c r="AK3" s="91" t="s">
        <v>5139</v>
      </c>
      <c r="AL3" s="95" t="s">
        <v>66</v>
      </c>
      <c r="AM3" s="96" t="s">
        <v>67</v>
      </c>
      <c r="AN3" s="25" t="s">
        <v>1527</v>
      </c>
      <c r="AO3" s="97">
        <v>1</v>
      </c>
      <c r="AP3" s="98">
        <v>2</v>
      </c>
      <c r="AQ3" s="97">
        <v>3</v>
      </c>
      <c r="AR3" s="98">
        <v>4</v>
      </c>
      <c r="AS3" s="97">
        <v>5</v>
      </c>
      <c r="AT3" s="98">
        <v>6</v>
      </c>
      <c r="AU3" s="97">
        <v>7</v>
      </c>
      <c r="AV3" s="98">
        <v>8</v>
      </c>
      <c r="AW3" s="97">
        <v>9</v>
      </c>
      <c r="AX3" s="98">
        <v>10</v>
      </c>
      <c r="AY3" s="97">
        <v>11</v>
      </c>
      <c r="AZ3" s="98">
        <v>12</v>
      </c>
      <c r="BA3" s="97">
        <v>13</v>
      </c>
      <c r="BB3" s="98">
        <v>14</v>
      </c>
      <c r="BC3" s="97">
        <v>15</v>
      </c>
      <c r="BD3" s="98">
        <v>16</v>
      </c>
      <c r="BE3" s="97">
        <v>17</v>
      </c>
      <c r="BF3" s="98">
        <v>18</v>
      </c>
      <c r="BG3" s="97">
        <v>19</v>
      </c>
      <c r="BH3" s="98">
        <v>20</v>
      </c>
      <c r="BI3" s="97">
        <v>21</v>
      </c>
      <c r="BJ3" s="98">
        <v>22</v>
      </c>
      <c r="BK3" s="97">
        <v>23</v>
      </c>
      <c r="BL3" s="98">
        <v>24</v>
      </c>
      <c r="BM3" s="97">
        <v>25</v>
      </c>
      <c r="BN3" s="98">
        <v>26</v>
      </c>
      <c r="BO3" s="97">
        <v>27</v>
      </c>
      <c r="BP3" s="98">
        <v>28</v>
      </c>
      <c r="BQ3" s="97">
        <v>29</v>
      </c>
      <c r="BR3" s="98">
        <v>30</v>
      </c>
      <c r="BS3" s="77" t="s">
        <v>73</v>
      </c>
      <c r="BT3" s="78" t="s">
        <v>59</v>
      </c>
      <c r="BU3" s="81" t="s">
        <v>60</v>
      </c>
      <c r="BV3" s="20" t="s">
        <v>3</v>
      </c>
      <c r="BW3" s="20" t="s">
        <v>5</v>
      </c>
      <c r="BX3" s="21" t="s">
        <v>6</v>
      </c>
      <c r="BY3" s="21" t="s">
        <v>73</v>
      </c>
      <c r="BZ3" s="22" t="s">
        <v>1528</v>
      </c>
      <c r="CA3"/>
    </row>
    <row r="4" spans="1:79" s="271" customFormat="1" ht="81" customHeight="1" thickBot="1" x14ac:dyDescent="0.45">
      <c r="A4" s="236">
        <f>①申請書!E11</f>
        <v>0</v>
      </c>
      <c r="B4" s="237" t="str">
        <f>①申請書!E13&amp;"乳腺専門研修カリキュラム"</f>
        <v>乳腺専門研修カリキュラム</v>
      </c>
      <c r="C4" s="237">
        <f>①申請書!E2</f>
        <v>0</v>
      </c>
      <c r="D4" s="237" t="str">
        <f>①申請書!E6</f>
        <v>該当なし</v>
      </c>
      <c r="E4" s="237" t="str">
        <f>①申請書!E4</f>
        <v>該当なし（もしくは2025年の連携施設ではない）</v>
      </c>
      <c r="F4" s="238" t="str">
        <f>①申請書!E5</f>
        <v>該当なし</v>
      </c>
      <c r="G4" s="237" t="s">
        <v>2822</v>
      </c>
      <c r="H4" s="239">
        <f>①申請書!E20</f>
        <v>0</v>
      </c>
      <c r="I4" s="240" t="e">
        <f>VLOOKUP(①申請書!J16,A29:B75,2,0)</f>
        <v>#N/A</v>
      </c>
      <c r="J4" s="241"/>
      <c r="K4" s="242"/>
      <c r="L4" s="241" t="str">
        <f>IF(①申請書!C34="2026年12月まで","対象外",①申請書!G34)</f>
        <v>希望する</v>
      </c>
      <c r="M4" s="243"/>
      <c r="N4" s="244"/>
      <c r="O4" s="244">
        <f>②診療!H22</f>
        <v>0</v>
      </c>
      <c r="P4" s="244">
        <f>②診療!H23</f>
        <v>0</v>
      </c>
      <c r="Q4" s="245">
        <f>②診療!H21</f>
        <v>0</v>
      </c>
      <c r="R4" s="246"/>
      <c r="S4" s="243">
        <f>②診療!H4</f>
        <v>0</v>
      </c>
      <c r="T4" s="247">
        <f>②診療!H6</f>
        <v>0</v>
      </c>
      <c r="U4" s="248"/>
      <c r="V4" s="249"/>
      <c r="W4" s="250"/>
      <c r="X4" s="251"/>
      <c r="Y4" s="251"/>
      <c r="Z4" s="252"/>
      <c r="AA4" s="253"/>
      <c r="AB4" s="251"/>
      <c r="AC4" s="252"/>
      <c r="AD4" s="254"/>
      <c r="AE4" s="255"/>
      <c r="AF4" s="256"/>
      <c r="AG4" s="256"/>
      <c r="AH4" s="257"/>
      <c r="AI4" s="258"/>
      <c r="AJ4" s="259"/>
      <c r="AK4" s="260"/>
      <c r="AL4" s="260"/>
      <c r="AM4" s="261"/>
      <c r="AN4" s="262"/>
      <c r="AO4" s="263" t="str">
        <f>SUBSTITUTE(DBCS(③専門研修指導医!$C5),"　","")</f>
        <v/>
      </c>
      <c r="AP4" s="263" t="str">
        <f>SUBSTITUTE(DBCS(③専門研修指導医!$C6),"　","")</f>
        <v/>
      </c>
      <c r="AQ4" s="263" t="str">
        <f>SUBSTITUTE(DBCS(③専門研修指導医!$C7),"　","")</f>
        <v/>
      </c>
      <c r="AR4" s="263" t="str">
        <f>SUBSTITUTE(DBCS(③専門研修指導医!$C8),"　","")</f>
        <v/>
      </c>
      <c r="AS4" s="263" t="str">
        <f>SUBSTITUTE(DBCS(③専門研修指導医!$C9),"　","")</f>
        <v/>
      </c>
      <c r="AT4" s="263" t="str">
        <f>SUBSTITUTE(DBCS(③専門研修指導医!$C10),"　","")</f>
        <v/>
      </c>
      <c r="AU4" s="263" t="str">
        <f>SUBSTITUTE(DBCS(③専門研修指導医!$C11),"　","")</f>
        <v/>
      </c>
      <c r="AV4" s="263" t="str">
        <f>SUBSTITUTE(DBCS(③専門研修指導医!$C12),"　","")</f>
        <v/>
      </c>
      <c r="AW4" s="263" t="str">
        <f>SUBSTITUTE(DBCS(③専門研修指導医!$C13),"　","")</f>
        <v/>
      </c>
      <c r="AX4" s="263" t="str">
        <f>SUBSTITUTE(DBCS(③専門研修指導医!$C14),"　","")</f>
        <v/>
      </c>
      <c r="AY4" s="263" t="str">
        <f>SUBSTITUTE(DBCS(③専門研修指導医!$C15),"　","")</f>
        <v/>
      </c>
      <c r="AZ4" s="263" t="str">
        <f>SUBSTITUTE(DBCS(③専門研修指導医!$C16),"　","")</f>
        <v/>
      </c>
      <c r="BA4" s="263" t="str">
        <f>SUBSTITUTE(DBCS(③専門研修指導医!$C17),"　","")</f>
        <v/>
      </c>
      <c r="BB4" s="263" t="str">
        <f>SUBSTITUTE(DBCS(③専門研修指導医!$C18),"　","")</f>
        <v/>
      </c>
      <c r="BC4" s="263" t="str">
        <f>SUBSTITUTE(DBCS(③専門研修指導医!$C19),"　","")</f>
        <v/>
      </c>
      <c r="BD4" s="263" t="str">
        <f>SUBSTITUTE(DBCS(③専門研修指導医!$C20),"　","")</f>
        <v/>
      </c>
      <c r="BE4" s="263" t="str">
        <f>SUBSTITUTE(DBCS(③専門研修指導医!$C21),"　","")</f>
        <v/>
      </c>
      <c r="BF4" s="263" t="str">
        <f>SUBSTITUTE(DBCS(③専門研修指導医!$C22),"　","")</f>
        <v/>
      </c>
      <c r="BG4" s="263" t="str">
        <f>SUBSTITUTE(DBCS(③専門研修指導医!$C23),"　","")</f>
        <v/>
      </c>
      <c r="BH4" s="263" t="str">
        <f>SUBSTITUTE(DBCS(③専門研修指導医!$C24),"　","")</f>
        <v/>
      </c>
      <c r="BI4" s="263" t="str">
        <f>SUBSTITUTE(DBCS(③専門研修指導医!$C25),"　","")</f>
        <v/>
      </c>
      <c r="BJ4" s="263" t="str">
        <f>SUBSTITUTE(DBCS(③専門研修指導医!$C26),"　","")</f>
        <v/>
      </c>
      <c r="BK4" s="263" t="str">
        <f>SUBSTITUTE(DBCS(③専門研修指導医!$C27),"　","")</f>
        <v/>
      </c>
      <c r="BL4" s="263" t="str">
        <f>SUBSTITUTE(DBCS(③専門研修指導医!$C28),"　","")</f>
        <v/>
      </c>
      <c r="BM4" s="263" t="str">
        <f>SUBSTITUTE(DBCS(③専門研修指導医!$C29),"　","")</f>
        <v/>
      </c>
      <c r="BN4" s="263" t="str">
        <f>SUBSTITUTE(DBCS(③専門研修指導医!$C30),"　","")</f>
        <v/>
      </c>
      <c r="BO4" s="263" t="str">
        <f>SUBSTITUTE(DBCS(③専門研修指導医!$C31),"　","")</f>
        <v/>
      </c>
      <c r="BP4" s="263" t="str">
        <f>SUBSTITUTE(DBCS(③専門研修指導医!$C32),"　","")</f>
        <v/>
      </c>
      <c r="BQ4" s="263" t="str">
        <f>SUBSTITUTE(DBCS(③専門研修指導医!$C33),"　","")</f>
        <v/>
      </c>
      <c r="BR4" s="263" t="str">
        <f>SUBSTITUTE(DBCS(③専門研修指導医!$C34),"　","")</f>
        <v/>
      </c>
      <c r="BS4" s="264" t="str">
        <f>①申請書!E16</f>
        <v>該当なし</v>
      </c>
      <c r="BT4" s="265" t="str">
        <f>①申請書!J16</f>
        <v>該当なし</v>
      </c>
      <c r="BU4" s="266" t="str">
        <f>①申請書!E18</f>
        <v>該当なし</v>
      </c>
      <c r="BV4" s="267" t="str">
        <f>①申請書!C29</f>
        <v/>
      </c>
      <c r="BW4" s="268" t="str">
        <f>①申請書!C31</f>
        <v/>
      </c>
      <c r="BX4" s="268" t="str">
        <f>①申請書!F29</f>
        <v/>
      </c>
      <c r="BY4" s="268" t="str">
        <f>①申請書!D38</f>
        <v>該当なし</v>
      </c>
      <c r="BZ4" s="269" t="str">
        <f>①申請書!F39</f>
        <v>該当なし</v>
      </c>
      <c r="CA4" s="270"/>
    </row>
    <row r="5" spans="1:79" x14ac:dyDescent="0.4">
      <c r="AT5"/>
      <c r="AU5"/>
      <c r="AV5"/>
      <c r="AW5"/>
      <c r="AX5"/>
      <c r="AY5"/>
      <c r="AZ5"/>
      <c r="BA5"/>
      <c r="BB5"/>
      <c r="BC5"/>
      <c r="BD5"/>
      <c r="BE5"/>
      <c r="BF5"/>
      <c r="BG5"/>
    </row>
    <row r="6" spans="1:79" ht="18.75" customHeight="1" x14ac:dyDescent="0.4">
      <c r="BG6"/>
    </row>
    <row r="7" spans="1:79" ht="18.75" customHeight="1" x14ac:dyDescent="0.4">
      <c r="BG7"/>
    </row>
    <row r="8" spans="1:79" ht="18.75" customHeight="1" x14ac:dyDescent="0.4">
      <c r="A8" s="12"/>
      <c r="H8" s="12"/>
      <c r="BG8"/>
    </row>
    <row r="9" spans="1:79" ht="18.75" customHeight="1" x14ac:dyDescent="0.4">
      <c r="A9" s="12"/>
      <c r="H9" s="12"/>
      <c r="BG9"/>
    </row>
    <row r="10" spans="1:79" ht="18.75" customHeight="1" x14ac:dyDescent="0.4">
      <c r="A10" s="13"/>
      <c r="H10" s="12"/>
      <c r="BG10"/>
    </row>
    <row r="11" spans="1:79" ht="18.75" customHeight="1" x14ac:dyDescent="0.4">
      <c r="A11" s="13"/>
      <c r="H11" s="12"/>
      <c r="AN11" s="99"/>
      <c r="BG11"/>
    </row>
    <row r="12" spans="1:79" ht="18.75" customHeight="1" x14ac:dyDescent="0.4">
      <c r="A12" s="13"/>
      <c r="H12" s="12"/>
      <c r="BG12"/>
    </row>
    <row r="13" spans="1:79" ht="18.75" customHeight="1" x14ac:dyDescent="0.4">
      <c r="A13" s="13"/>
      <c r="H13" s="12"/>
      <c r="BG13"/>
    </row>
    <row r="14" spans="1:79" ht="18.75" customHeight="1" x14ac:dyDescent="0.4">
      <c r="A14" s="13"/>
      <c r="H14" s="12"/>
      <c r="BG14"/>
    </row>
    <row r="15" spans="1:79" ht="18.75" customHeight="1" x14ac:dyDescent="0.4">
      <c r="A15" s="13"/>
      <c r="H15" s="12"/>
      <c r="BG15"/>
    </row>
    <row r="16" spans="1:79" ht="18.75" customHeight="1" x14ac:dyDescent="0.4">
      <c r="A16" s="13"/>
      <c r="H16" s="12"/>
      <c r="BG16"/>
    </row>
    <row r="17" spans="1:59" ht="18.75" customHeight="1" x14ac:dyDescent="0.4">
      <c r="A17" s="13"/>
      <c r="H17" s="12"/>
      <c r="BG17"/>
    </row>
    <row r="18" spans="1:59" ht="18.75" customHeight="1" x14ac:dyDescent="0.4">
      <c r="A18" s="13"/>
      <c r="H18" s="12"/>
      <c r="BG18"/>
    </row>
    <row r="19" spans="1:59" ht="18.75" customHeight="1" x14ac:dyDescent="0.4">
      <c r="A19" s="13"/>
      <c r="H19" s="12"/>
      <c r="BG19"/>
    </row>
    <row r="20" spans="1:59" ht="18.75" customHeight="1" x14ac:dyDescent="0.4">
      <c r="A20" s="13"/>
      <c r="H20" s="12"/>
      <c r="BG20"/>
    </row>
    <row r="21" spans="1:59" ht="18.75" customHeight="1" x14ac:dyDescent="0.4">
      <c r="A21" s="13"/>
      <c r="H21" s="12"/>
      <c r="BG21"/>
    </row>
    <row r="22" spans="1:59" ht="18.75" customHeight="1" x14ac:dyDescent="0.4">
      <c r="A22" s="13"/>
      <c r="H22" s="12"/>
      <c r="BG22"/>
    </row>
    <row r="23" spans="1:59" ht="18.75" customHeight="1" x14ac:dyDescent="0.4">
      <c r="A23" s="13"/>
      <c r="H23" s="12"/>
      <c r="BG23"/>
    </row>
    <row r="24" spans="1:59" ht="18.75" customHeight="1" x14ac:dyDescent="0.4">
      <c r="A24" s="13"/>
      <c r="H24" s="12"/>
      <c r="BG24"/>
    </row>
    <row r="25" spans="1:59" ht="18.75" customHeight="1" x14ac:dyDescent="0.4">
      <c r="A25" s="13"/>
      <c r="H25" s="12"/>
      <c r="BG25"/>
    </row>
    <row r="26" spans="1:59" ht="18.75" customHeight="1" x14ac:dyDescent="0.4">
      <c r="A26" s="13"/>
      <c r="H26" s="12"/>
      <c r="BG26"/>
    </row>
    <row r="27" spans="1:59" ht="18.75" customHeight="1" x14ac:dyDescent="0.4">
      <c r="A27" s="13"/>
      <c r="H27" s="12"/>
      <c r="BG27"/>
    </row>
    <row r="28" spans="1:59" ht="18.75" customHeight="1" x14ac:dyDescent="0.4">
      <c r="A28" s="13"/>
      <c r="H28" s="12"/>
      <c r="BG28"/>
    </row>
    <row r="29" spans="1:59" ht="18.75" customHeight="1" x14ac:dyDescent="0.4">
      <c r="A29" s="87" t="s">
        <v>8</v>
      </c>
      <c r="B29" s="6" t="s">
        <v>2823</v>
      </c>
      <c r="H29" s="12"/>
      <c r="BG29"/>
    </row>
    <row r="30" spans="1:59" ht="18.75" customHeight="1" x14ac:dyDescent="0.4">
      <c r="A30" s="87" t="s">
        <v>9</v>
      </c>
      <c r="B30" s="6" t="s">
        <v>2824</v>
      </c>
      <c r="H30" s="12"/>
      <c r="BG30"/>
    </row>
    <row r="31" spans="1:59" ht="18.75" customHeight="1" x14ac:dyDescent="0.4">
      <c r="A31" s="87" t="s">
        <v>10</v>
      </c>
      <c r="B31" s="6" t="s">
        <v>2824</v>
      </c>
      <c r="H31" s="12"/>
      <c r="BG31"/>
    </row>
    <row r="32" spans="1:59" ht="18.75" customHeight="1" x14ac:dyDescent="0.4">
      <c r="A32" s="87" t="s">
        <v>11</v>
      </c>
      <c r="B32" s="6" t="s">
        <v>2824</v>
      </c>
      <c r="H32" s="12"/>
      <c r="BG32"/>
    </row>
    <row r="33" spans="1:59" ht="18.75" customHeight="1" x14ac:dyDescent="0.4">
      <c r="A33" s="87" t="s">
        <v>12</v>
      </c>
      <c r="B33" s="6" t="s">
        <v>2824</v>
      </c>
      <c r="H33" s="12"/>
      <c r="BG33"/>
    </row>
    <row r="34" spans="1:59" ht="18.75" customHeight="1" x14ac:dyDescent="0.4">
      <c r="A34" s="87" t="s">
        <v>13</v>
      </c>
      <c r="B34" s="6" t="s">
        <v>2824</v>
      </c>
      <c r="H34" s="12"/>
      <c r="BG34"/>
    </row>
    <row r="35" spans="1:59" ht="18.75" customHeight="1" x14ac:dyDescent="0.4">
      <c r="A35" s="87" t="s">
        <v>14</v>
      </c>
      <c r="B35" s="6" t="s">
        <v>2824</v>
      </c>
      <c r="H35" s="12"/>
      <c r="BG35"/>
    </row>
    <row r="36" spans="1:59" ht="18.75" customHeight="1" x14ac:dyDescent="0.4">
      <c r="A36" s="87" t="s">
        <v>15</v>
      </c>
      <c r="B36" s="6" t="s">
        <v>2825</v>
      </c>
      <c r="H36" s="12"/>
      <c r="BG36"/>
    </row>
    <row r="37" spans="1:59" ht="18.75" customHeight="1" x14ac:dyDescent="0.4">
      <c r="A37" s="87" t="s">
        <v>16</v>
      </c>
      <c r="B37" s="6" t="s">
        <v>2825</v>
      </c>
      <c r="H37" s="12"/>
      <c r="BG37"/>
    </row>
    <row r="38" spans="1:59" ht="18.75" customHeight="1" x14ac:dyDescent="0.4">
      <c r="A38" s="87" t="s">
        <v>17</v>
      </c>
      <c r="B38" s="6" t="s">
        <v>2825</v>
      </c>
      <c r="H38" s="12"/>
      <c r="BG38"/>
    </row>
    <row r="39" spans="1:59" ht="18.75" customHeight="1" x14ac:dyDescent="0.4">
      <c r="A39" s="87" t="s">
        <v>18</v>
      </c>
      <c r="B39" s="6" t="s">
        <v>2825</v>
      </c>
      <c r="H39" s="12"/>
      <c r="BG39"/>
    </row>
    <row r="40" spans="1:59" ht="18.75" customHeight="1" x14ac:dyDescent="0.4">
      <c r="A40" s="87" t="s">
        <v>19</v>
      </c>
      <c r="B40" s="6" t="s">
        <v>2825</v>
      </c>
      <c r="H40" s="12"/>
      <c r="BG40"/>
    </row>
    <row r="41" spans="1:59" ht="18.75" customHeight="1" x14ac:dyDescent="0.4">
      <c r="A41" s="87" t="s">
        <v>20</v>
      </c>
      <c r="B41" s="6" t="s">
        <v>2825</v>
      </c>
      <c r="H41" s="12"/>
      <c r="BG41"/>
    </row>
    <row r="42" spans="1:59" ht="18.75" customHeight="1" x14ac:dyDescent="0.4">
      <c r="A42" s="87" t="s">
        <v>21</v>
      </c>
      <c r="B42" s="6" t="s">
        <v>2825</v>
      </c>
      <c r="H42" s="12"/>
      <c r="BG42"/>
    </row>
    <row r="43" spans="1:59" ht="18.75" customHeight="1" x14ac:dyDescent="0.4">
      <c r="A43" s="87" t="s">
        <v>22</v>
      </c>
      <c r="B43" s="6" t="s">
        <v>2825</v>
      </c>
      <c r="H43" s="12"/>
      <c r="BG43"/>
    </row>
    <row r="44" spans="1:59" ht="18.75" customHeight="1" x14ac:dyDescent="0.4">
      <c r="A44" s="87" t="s">
        <v>23</v>
      </c>
      <c r="B44" s="6" t="s">
        <v>2826</v>
      </c>
      <c r="H44" s="12"/>
      <c r="BG44"/>
    </row>
    <row r="45" spans="1:59" ht="18.75" customHeight="1" x14ac:dyDescent="0.4">
      <c r="A45" s="87" t="s">
        <v>24</v>
      </c>
      <c r="B45" s="6" t="s">
        <v>2826</v>
      </c>
      <c r="H45" s="12"/>
      <c r="BG45"/>
    </row>
    <row r="46" spans="1:59" ht="18.75" customHeight="1" x14ac:dyDescent="0.4">
      <c r="A46" s="87" t="s">
        <v>25</v>
      </c>
      <c r="B46" s="6" t="s">
        <v>2826</v>
      </c>
      <c r="H46" s="12"/>
      <c r="BG46"/>
    </row>
    <row r="47" spans="1:59" ht="18.75" customHeight="1" x14ac:dyDescent="0.4">
      <c r="A47" s="87" t="s">
        <v>26</v>
      </c>
      <c r="B47" s="6" t="s">
        <v>2826</v>
      </c>
      <c r="H47" s="12"/>
      <c r="BG47"/>
    </row>
    <row r="48" spans="1:59" ht="18.75" customHeight="1" x14ac:dyDescent="0.4">
      <c r="A48" s="87" t="s">
        <v>27</v>
      </c>
      <c r="B48" s="6" t="s">
        <v>2826</v>
      </c>
      <c r="H48" s="12"/>
      <c r="BG48"/>
    </row>
    <row r="49" spans="1:59" ht="18.75" customHeight="1" x14ac:dyDescent="0.4">
      <c r="A49" s="87" t="s">
        <v>28</v>
      </c>
      <c r="B49" s="6" t="s">
        <v>2826</v>
      </c>
      <c r="H49" s="12"/>
      <c r="BG49"/>
    </row>
    <row r="50" spans="1:59" ht="18.75" customHeight="1" x14ac:dyDescent="0.4">
      <c r="A50" s="87" t="s">
        <v>29</v>
      </c>
      <c r="B50" s="6" t="s">
        <v>2826</v>
      </c>
      <c r="H50" s="12"/>
      <c r="BG50"/>
    </row>
    <row r="51" spans="1:59" ht="18.75" customHeight="1" x14ac:dyDescent="0.4">
      <c r="A51" s="87" t="s">
        <v>30</v>
      </c>
      <c r="B51" s="6" t="s">
        <v>2826</v>
      </c>
      <c r="H51" s="12"/>
      <c r="BG51"/>
    </row>
    <row r="52" spans="1:59" ht="18.75" customHeight="1" x14ac:dyDescent="0.4">
      <c r="A52" s="87" t="s">
        <v>31</v>
      </c>
      <c r="B52" s="6" t="s">
        <v>2826</v>
      </c>
      <c r="H52" s="12"/>
      <c r="BG52"/>
    </row>
    <row r="53" spans="1:59" ht="18.75" customHeight="1" x14ac:dyDescent="0.4">
      <c r="A53" s="87" t="s">
        <v>32</v>
      </c>
      <c r="B53" s="6" t="s">
        <v>2827</v>
      </c>
      <c r="H53" s="12"/>
      <c r="BG53"/>
    </row>
    <row r="54" spans="1:59" ht="18.75" customHeight="1" x14ac:dyDescent="0.4">
      <c r="A54" s="87" t="s">
        <v>33</v>
      </c>
      <c r="B54" s="6" t="s">
        <v>2827</v>
      </c>
      <c r="H54" s="12"/>
      <c r="BG54"/>
    </row>
    <row r="55" spans="1:59" ht="18.75" customHeight="1" x14ac:dyDescent="0.4">
      <c r="A55" s="87" t="s">
        <v>34</v>
      </c>
      <c r="B55" s="6" t="s">
        <v>2827</v>
      </c>
      <c r="BG55"/>
    </row>
    <row r="56" spans="1:59" ht="18.75" customHeight="1" x14ac:dyDescent="0.4">
      <c r="A56" s="87" t="s">
        <v>35</v>
      </c>
      <c r="B56" s="6" t="s">
        <v>2827</v>
      </c>
      <c r="BG56"/>
    </row>
    <row r="57" spans="1:59" ht="18.75" customHeight="1" x14ac:dyDescent="0.4">
      <c r="A57" s="87" t="s">
        <v>36</v>
      </c>
      <c r="B57" s="6" t="s">
        <v>2827</v>
      </c>
      <c r="AX57"/>
      <c r="AY57"/>
      <c r="AZ57"/>
      <c r="BA57"/>
      <c r="BB57"/>
      <c r="BC57"/>
      <c r="BD57"/>
      <c r="BE57"/>
      <c r="BF57"/>
      <c r="BG57"/>
    </row>
    <row r="58" spans="1:59" ht="18.75" customHeight="1" x14ac:dyDescent="0.4">
      <c r="A58" s="87" t="s">
        <v>37</v>
      </c>
      <c r="B58" s="6" t="s">
        <v>2827</v>
      </c>
      <c r="BG58"/>
    </row>
    <row r="59" spans="1:59" ht="18.75" customHeight="1" x14ac:dyDescent="0.4">
      <c r="A59" s="87" t="s">
        <v>38</v>
      </c>
      <c r="B59" s="6" t="s">
        <v>92</v>
      </c>
      <c r="BG59"/>
    </row>
    <row r="60" spans="1:59" ht="18.75" customHeight="1" x14ac:dyDescent="0.4">
      <c r="A60" s="87" t="s">
        <v>39</v>
      </c>
      <c r="B60" s="6" t="s">
        <v>92</v>
      </c>
      <c r="AX60" s="15"/>
      <c r="BG60"/>
    </row>
    <row r="61" spans="1:59" ht="18.75" customHeight="1" x14ac:dyDescent="0.4">
      <c r="A61" s="87" t="s">
        <v>40</v>
      </c>
      <c r="B61" s="6" t="s">
        <v>92</v>
      </c>
      <c r="AX61" s="15"/>
      <c r="BG61"/>
    </row>
    <row r="62" spans="1:59" ht="18.75" customHeight="1" x14ac:dyDescent="0.4">
      <c r="A62" s="87" t="s">
        <v>41</v>
      </c>
      <c r="B62" s="6" t="s">
        <v>92</v>
      </c>
      <c r="AX62" s="15"/>
      <c r="BG62"/>
    </row>
    <row r="63" spans="1:59" ht="18.75" customHeight="1" x14ac:dyDescent="0.4">
      <c r="A63" s="87" t="s">
        <v>42</v>
      </c>
      <c r="B63" s="6" t="s">
        <v>92</v>
      </c>
      <c r="AX63" s="15"/>
      <c r="BG63"/>
    </row>
    <row r="64" spans="1:59" ht="18.75" customHeight="1" x14ac:dyDescent="0.4">
      <c r="A64" s="87" t="s">
        <v>43</v>
      </c>
      <c r="B64" s="6" t="s">
        <v>92</v>
      </c>
      <c r="AX64" s="15"/>
      <c r="BG64"/>
    </row>
    <row r="65" spans="1:59" ht="18.75" customHeight="1" x14ac:dyDescent="0.4">
      <c r="A65" s="87" t="s">
        <v>44</v>
      </c>
      <c r="B65" s="6" t="s">
        <v>92</v>
      </c>
      <c r="AX65" s="15"/>
      <c r="BG65"/>
    </row>
    <row r="66" spans="1:59" x14ac:dyDescent="0.4">
      <c r="A66" s="87" t="s">
        <v>45</v>
      </c>
      <c r="B66" s="6" t="s">
        <v>92</v>
      </c>
      <c r="AX66" s="15"/>
      <c r="BG66"/>
    </row>
    <row r="67" spans="1:59" x14ac:dyDescent="0.4">
      <c r="A67" s="87" t="s">
        <v>46</v>
      </c>
      <c r="B67" s="6" t="s">
        <v>92</v>
      </c>
      <c r="AX67" s="15"/>
      <c r="BG67"/>
    </row>
    <row r="68" spans="1:59" x14ac:dyDescent="0.4">
      <c r="A68" s="87" t="s">
        <v>47</v>
      </c>
      <c r="B68" s="6" t="s">
        <v>93</v>
      </c>
      <c r="AX68" s="15"/>
      <c r="BG68"/>
    </row>
    <row r="69" spans="1:59" x14ac:dyDescent="0.4">
      <c r="A69" s="87" t="s">
        <v>48</v>
      </c>
      <c r="B69" s="6" t="s">
        <v>93</v>
      </c>
      <c r="AX69" s="15"/>
      <c r="BG69"/>
    </row>
    <row r="70" spans="1:59" x14ac:dyDescent="0.4">
      <c r="A70" s="87" t="s">
        <v>49</v>
      </c>
      <c r="B70" s="6" t="s">
        <v>93</v>
      </c>
      <c r="AX70" s="15"/>
      <c r="BG70"/>
    </row>
    <row r="71" spans="1:59" x14ac:dyDescent="0.4">
      <c r="A71" s="87" t="s">
        <v>50</v>
      </c>
      <c r="B71" s="6" t="s">
        <v>93</v>
      </c>
      <c r="AX71" s="15"/>
      <c r="BG71"/>
    </row>
    <row r="72" spans="1:59" x14ac:dyDescent="0.4">
      <c r="A72" s="87" t="s">
        <v>51</v>
      </c>
      <c r="B72" s="6" t="s">
        <v>93</v>
      </c>
      <c r="AX72" s="15"/>
      <c r="BG72"/>
    </row>
    <row r="73" spans="1:59" s="4" customFormat="1" x14ac:dyDescent="0.4">
      <c r="A73" s="87" t="s">
        <v>52</v>
      </c>
      <c r="B73" s="6" t="s">
        <v>93</v>
      </c>
      <c r="AX73" s="15"/>
    </row>
    <row r="74" spans="1:59" x14ac:dyDescent="0.4">
      <c r="A74" s="87" t="s">
        <v>53</v>
      </c>
      <c r="B74" s="6" t="s">
        <v>93</v>
      </c>
      <c r="AX74" s="15"/>
      <c r="BG74"/>
    </row>
    <row r="75" spans="1:59" x14ac:dyDescent="0.4">
      <c r="A75" s="87" t="s">
        <v>54</v>
      </c>
      <c r="B75" s="6" t="s">
        <v>93</v>
      </c>
      <c r="AY75" s="15"/>
    </row>
    <row r="76" spans="1:59" x14ac:dyDescent="0.4">
      <c r="AY76" s="15"/>
    </row>
    <row r="77" spans="1:59" x14ac:dyDescent="0.4">
      <c r="AY77" s="15"/>
    </row>
    <row r="78" spans="1:59" x14ac:dyDescent="0.4">
      <c r="AY78" s="15"/>
    </row>
    <row r="79" spans="1:59" x14ac:dyDescent="0.4">
      <c r="AY79" s="15"/>
    </row>
    <row r="80" spans="1:59" x14ac:dyDescent="0.4">
      <c r="AY80" s="15"/>
    </row>
    <row r="81" spans="51:51" x14ac:dyDescent="0.4">
      <c r="AY81" s="15"/>
    </row>
    <row r="82" spans="51:51" x14ac:dyDescent="0.4">
      <c r="AY82" s="15"/>
    </row>
    <row r="83" spans="51:51" x14ac:dyDescent="0.4">
      <c r="AY83" s="15"/>
    </row>
    <row r="84" spans="51:51" x14ac:dyDescent="0.4">
      <c r="AY84" s="15"/>
    </row>
    <row r="85" spans="51:51" x14ac:dyDescent="0.4">
      <c r="AY85" s="15"/>
    </row>
    <row r="86" spans="51:51" x14ac:dyDescent="0.4">
      <c r="AY86" s="15"/>
    </row>
    <row r="87" spans="51:51" x14ac:dyDescent="0.4">
      <c r="AY87" s="15"/>
    </row>
    <row r="88" spans="51:51" x14ac:dyDescent="0.4">
      <c r="AY88" s="15"/>
    </row>
    <row r="89" spans="51:51" x14ac:dyDescent="0.4">
      <c r="AY89" s="14"/>
    </row>
    <row r="90" spans="51:51" x14ac:dyDescent="0.4">
      <c r="AY90" s="14"/>
    </row>
    <row r="91" spans="51:51" x14ac:dyDescent="0.4">
      <c r="AY91" s="14"/>
    </row>
    <row r="92" spans="51:51" x14ac:dyDescent="0.4">
      <c r="AY92" s="14"/>
    </row>
  </sheetData>
  <sheetProtection algorithmName="SHA-512" hashValue="GQwKDplDgzwBNXBMHRUxFaaETChXMmQMCVKJMNurOnVNveHbBqoFN/hj9pmGz7MpQTCXQhiHjS4M2vwtkI8+Hw==" saltValue="SgfVCrljRPwt2lLYztmEpg==" spinCount="100000" sheet="1" selectLockedCells="1"/>
  <mergeCells count="2">
    <mergeCell ref="J2:K2"/>
    <mergeCell ref="A1:B1"/>
  </mergeCells>
  <phoneticPr fontId="2"/>
  <dataValidations disablePrompts="1" count="1">
    <dataValidation allowBlank="1" showErrorMessage="1" sqref="V3 D3 H3 J3:M3 BS3:BU3 AN3" xr:uid="{BDB59E5A-6E1B-4233-93E5-E95AD3B10F82}"/>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DF952-6198-4B54-810D-DA152DD2BB08}">
  <sheetPr codeName="Sheet3">
    <tabColor theme="8" tint="0.59999389629810485"/>
  </sheetPr>
  <dimension ref="A1:S888"/>
  <sheetViews>
    <sheetView showGridLines="0" topLeftCell="C1" zoomScale="80" zoomScaleNormal="80" workbookViewId="0">
      <pane ySplit="2" topLeftCell="A637" activePane="bottomLeft" state="frozen"/>
      <selection activeCell="L27" sqref="L27"/>
      <selection pane="bottomLeft" activeCell="L27" sqref="L27"/>
    </sheetView>
  </sheetViews>
  <sheetFormatPr defaultColWidth="9" defaultRowHeight="18.75" x14ac:dyDescent="0.4"/>
  <cols>
    <col min="1" max="1" width="9" style="4"/>
    <col min="2" max="3" width="5.625" style="33" customWidth="1"/>
    <col min="4" max="4" width="9.25" style="33" customWidth="1"/>
    <col min="5" max="5" width="9.875" style="35" customWidth="1"/>
    <col min="6" max="6" width="11.875" style="33" customWidth="1"/>
    <col min="7" max="7" width="11.75" style="33" bestFit="1" customWidth="1"/>
    <col min="8" max="8" width="40.5" style="33" customWidth="1"/>
    <col min="9" max="9" width="49" style="33" customWidth="1"/>
    <col min="10" max="10" width="9.875" style="37" customWidth="1"/>
    <col min="11" max="11" width="14.25" style="33" customWidth="1"/>
    <col min="12" max="13" width="13.5" style="33" bestFit="1" customWidth="1"/>
    <col min="14" max="14" width="41" style="33" customWidth="1"/>
    <col min="15" max="15" width="13.5" style="38" bestFit="1" customWidth="1"/>
    <col min="16" max="16" width="41" style="33" customWidth="1"/>
    <col min="17" max="18" width="13.5" style="33" bestFit="1" customWidth="1"/>
    <col min="19" max="19" width="5.625" style="33" customWidth="1"/>
    <col min="20" max="16384" width="9" style="4"/>
  </cols>
  <sheetData>
    <row r="1" spans="1:19" x14ac:dyDescent="0.4">
      <c r="D1" s="34" t="s">
        <v>1536</v>
      </c>
      <c r="G1" s="36"/>
      <c r="H1" s="33" t="s">
        <v>2770</v>
      </c>
      <c r="I1" s="36"/>
    </row>
    <row r="2" spans="1:19" s="32" customFormat="1" ht="35.25" customHeight="1" x14ac:dyDescent="0.4">
      <c r="A2" s="26" t="s">
        <v>1531</v>
      </c>
      <c r="B2" s="26" t="s">
        <v>56</v>
      </c>
      <c r="C2" s="27" t="s">
        <v>102</v>
      </c>
      <c r="D2" s="28" t="s">
        <v>103</v>
      </c>
      <c r="E2" s="27" t="s">
        <v>104</v>
      </c>
      <c r="F2" s="29" t="s">
        <v>72</v>
      </c>
      <c r="G2" s="27" t="s">
        <v>57</v>
      </c>
      <c r="H2" s="27" t="s">
        <v>105</v>
      </c>
      <c r="I2" s="30" t="s">
        <v>1532</v>
      </c>
      <c r="J2" s="27" t="s">
        <v>61</v>
      </c>
      <c r="K2" s="27" t="s">
        <v>58</v>
      </c>
      <c r="L2" s="27" t="s">
        <v>106</v>
      </c>
      <c r="M2" s="27" t="s">
        <v>107</v>
      </c>
      <c r="N2" s="27" t="s">
        <v>108</v>
      </c>
      <c r="O2" s="31" t="s">
        <v>1533</v>
      </c>
      <c r="P2" s="27" t="s">
        <v>109</v>
      </c>
      <c r="Q2" s="27" t="s">
        <v>1534</v>
      </c>
      <c r="R2" s="27" t="s">
        <v>1535</v>
      </c>
      <c r="S2" s="26" t="s">
        <v>56</v>
      </c>
    </row>
    <row r="3" spans="1:19" s="2" customFormat="1" x14ac:dyDescent="0.4">
      <c r="A3" s="2">
        <v>1</v>
      </c>
      <c r="B3" s="39">
        <v>1</v>
      </c>
      <c r="C3" s="40">
        <v>0</v>
      </c>
      <c r="D3" s="41" t="str">
        <f>IF([4]①申請書!$E2=B3,"連携","")</f>
        <v/>
      </c>
      <c r="E3" s="41" t="str">
        <f>IF(D3="","",COUNTIF($D$2:D3,"連携"))</f>
        <v/>
      </c>
      <c r="F3" s="42">
        <v>91378</v>
      </c>
      <c r="G3" s="40" t="s">
        <v>8</v>
      </c>
      <c r="H3" s="43" t="s">
        <v>110</v>
      </c>
      <c r="I3" s="43" t="s">
        <v>112</v>
      </c>
      <c r="J3" s="44" t="s">
        <v>111</v>
      </c>
      <c r="K3" s="43">
        <v>118010016</v>
      </c>
      <c r="L3" s="43" t="s">
        <v>113</v>
      </c>
      <c r="M3" s="43" t="s">
        <v>8</v>
      </c>
      <c r="N3" s="43" t="s">
        <v>1537</v>
      </c>
      <c r="O3" s="45" t="s">
        <v>1538</v>
      </c>
      <c r="P3" s="43" t="s">
        <v>1539</v>
      </c>
      <c r="Q3" s="43"/>
      <c r="R3" s="43"/>
      <c r="S3" s="39">
        <v>1</v>
      </c>
    </row>
    <row r="4" spans="1:19" s="2" customFormat="1" x14ac:dyDescent="0.4">
      <c r="A4" s="2">
        <v>2</v>
      </c>
      <c r="B4" s="46">
        <v>1</v>
      </c>
      <c r="C4" s="35">
        <v>1</v>
      </c>
      <c r="D4" s="47" t="str">
        <f>IF([4]①申請書!$E2=B4,"連携","")</f>
        <v/>
      </c>
      <c r="E4" s="47" t="str">
        <f>IF(D4="","",COUNTIF($D$2:D4,"連携"))</f>
        <v/>
      </c>
      <c r="F4" s="48">
        <v>91051</v>
      </c>
      <c r="G4" s="49" t="s">
        <v>8</v>
      </c>
      <c r="H4" s="50" t="s">
        <v>1540</v>
      </c>
      <c r="I4" s="2" t="s">
        <v>123</v>
      </c>
      <c r="J4" s="5" t="s">
        <v>1541</v>
      </c>
      <c r="K4" s="2">
        <v>110113719</v>
      </c>
      <c r="L4" s="2" t="s">
        <v>124</v>
      </c>
      <c r="M4" s="2" t="s">
        <v>8</v>
      </c>
      <c r="N4" s="2" t="s">
        <v>1542</v>
      </c>
      <c r="O4" s="51" t="s">
        <v>1538</v>
      </c>
      <c r="P4" s="2" t="s">
        <v>125</v>
      </c>
      <c r="S4" s="46">
        <v>1</v>
      </c>
    </row>
    <row r="5" spans="1:19" s="2" customFormat="1" x14ac:dyDescent="0.4">
      <c r="A5" s="2">
        <v>3</v>
      </c>
      <c r="B5" s="46">
        <v>1</v>
      </c>
      <c r="C5" s="35">
        <v>2</v>
      </c>
      <c r="D5" s="47" t="str">
        <f>IF([4]①申請書!$E2=B5,"連携","")</f>
        <v/>
      </c>
      <c r="E5" s="47" t="str">
        <f>IF(D5="","",COUNTIF($D$2:D5,"連携"))</f>
        <v/>
      </c>
      <c r="F5" s="48">
        <v>91069</v>
      </c>
      <c r="G5" s="49" t="s">
        <v>8</v>
      </c>
      <c r="H5" s="50" t="s">
        <v>1540</v>
      </c>
      <c r="I5" s="2" t="s">
        <v>149</v>
      </c>
      <c r="J5" s="5" t="s">
        <v>1543</v>
      </c>
      <c r="K5" s="2">
        <v>112910062</v>
      </c>
      <c r="L5" s="2" t="s">
        <v>150</v>
      </c>
      <c r="M5" s="2" t="s">
        <v>8</v>
      </c>
      <c r="N5" s="2" t="s">
        <v>1544</v>
      </c>
      <c r="O5" s="51" t="s">
        <v>1538</v>
      </c>
      <c r="P5" s="2" t="s">
        <v>151</v>
      </c>
      <c r="S5" s="46">
        <v>1</v>
      </c>
    </row>
    <row r="6" spans="1:19" s="2" customFormat="1" x14ac:dyDescent="0.4">
      <c r="A6" s="2">
        <v>4</v>
      </c>
      <c r="B6" s="46">
        <v>1</v>
      </c>
      <c r="C6" s="35">
        <v>3</v>
      </c>
      <c r="D6" s="47" t="str">
        <f>IF([4]①申請書!$E2=B6,"連携","")</f>
        <v/>
      </c>
      <c r="E6" s="47" t="str">
        <f>IF(D6="","",COUNTIF($D$2:D6,"連携"))</f>
        <v/>
      </c>
      <c r="F6" s="48">
        <v>91098</v>
      </c>
      <c r="G6" s="49" t="s">
        <v>8</v>
      </c>
      <c r="H6" s="50" t="s">
        <v>1540</v>
      </c>
      <c r="I6" s="2" t="s">
        <v>131</v>
      </c>
      <c r="J6" s="5" t="s">
        <v>1545</v>
      </c>
      <c r="K6" s="2">
        <v>110116381</v>
      </c>
      <c r="L6" s="2" t="s">
        <v>132</v>
      </c>
      <c r="M6" s="2" t="s">
        <v>8</v>
      </c>
      <c r="N6" s="2" t="s">
        <v>1546</v>
      </c>
      <c r="O6" s="51" t="s">
        <v>1538</v>
      </c>
      <c r="P6" s="2" t="s">
        <v>133</v>
      </c>
      <c r="S6" s="46">
        <v>1</v>
      </c>
    </row>
    <row r="7" spans="1:19" s="2" customFormat="1" x14ac:dyDescent="0.4">
      <c r="A7" s="2">
        <v>5</v>
      </c>
      <c r="B7" s="46">
        <v>1</v>
      </c>
      <c r="C7" s="35">
        <v>4</v>
      </c>
      <c r="D7" s="47" t="str">
        <f>IF([4]①申請書!$E2=B7,"連携","")</f>
        <v/>
      </c>
      <c r="E7" s="47" t="str">
        <f>IF(D7="","",COUNTIF($D$2:D7,"連携"))</f>
        <v/>
      </c>
      <c r="F7" s="48">
        <v>91101</v>
      </c>
      <c r="G7" s="49" t="s">
        <v>8</v>
      </c>
      <c r="H7" s="50" t="s">
        <v>1540</v>
      </c>
      <c r="I7" s="2" t="s">
        <v>1547</v>
      </c>
      <c r="J7" s="5" t="s">
        <v>1548</v>
      </c>
      <c r="K7" s="2">
        <v>110116258</v>
      </c>
      <c r="L7" s="2" t="s">
        <v>1549</v>
      </c>
      <c r="M7" s="2" t="s">
        <v>1550</v>
      </c>
      <c r="N7" s="2" t="s">
        <v>1551</v>
      </c>
      <c r="O7" s="51" t="s">
        <v>1538</v>
      </c>
      <c r="P7" s="2" t="s">
        <v>1552</v>
      </c>
      <c r="S7" s="46">
        <v>1</v>
      </c>
    </row>
    <row r="8" spans="1:19" s="2" customFormat="1" x14ac:dyDescent="0.4">
      <c r="A8" s="2">
        <v>6</v>
      </c>
      <c r="B8" s="46">
        <v>1</v>
      </c>
      <c r="C8" s="35">
        <v>5</v>
      </c>
      <c r="D8" s="47" t="str">
        <f>IF([4]①申請書!$E2=B8,"連携","")</f>
        <v/>
      </c>
      <c r="E8" s="47" t="str">
        <f>IF(D8="","",COUNTIF($D$2:D8,"連携"))</f>
        <v/>
      </c>
      <c r="F8" s="48">
        <v>91122</v>
      </c>
      <c r="G8" s="49" t="s">
        <v>8</v>
      </c>
      <c r="H8" s="50" t="s">
        <v>1540</v>
      </c>
      <c r="I8" s="2" t="s">
        <v>126</v>
      </c>
      <c r="J8" s="5" t="s">
        <v>1553</v>
      </c>
      <c r="K8" s="2">
        <v>114110687</v>
      </c>
      <c r="L8" s="2" t="s">
        <v>127</v>
      </c>
      <c r="M8" s="2" t="s">
        <v>8</v>
      </c>
      <c r="N8" s="2" t="s">
        <v>1554</v>
      </c>
      <c r="O8" s="51" t="s">
        <v>1538</v>
      </c>
      <c r="P8" s="2" t="s">
        <v>1555</v>
      </c>
      <c r="S8" s="46">
        <v>1</v>
      </c>
    </row>
    <row r="9" spans="1:19" s="2" customFormat="1" x14ac:dyDescent="0.4">
      <c r="A9" s="2">
        <v>7</v>
      </c>
      <c r="B9" s="46">
        <v>1</v>
      </c>
      <c r="C9" s="35">
        <v>6</v>
      </c>
      <c r="D9" s="47" t="str">
        <f>IF([4]①申請書!$E2=B9,"連携","")</f>
        <v/>
      </c>
      <c r="E9" s="47" t="str">
        <f>IF(D9="","",COUNTIF($D$2:D9,"連携"))</f>
        <v/>
      </c>
      <c r="F9" s="48">
        <v>91195</v>
      </c>
      <c r="G9" s="49" t="s">
        <v>8</v>
      </c>
      <c r="H9" s="50" t="s">
        <v>1540</v>
      </c>
      <c r="I9" s="2" t="s">
        <v>134</v>
      </c>
      <c r="J9" s="5" t="s">
        <v>1556</v>
      </c>
      <c r="K9" s="2">
        <v>114111859</v>
      </c>
      <c r="L9" s="2" t="s">
        <v>135</v>
      </c>
      <c r="M9" s="2" t="s">
        <v>8</v>
      </c>
      <c r="N9" s="2" t="s">
        <v>1557</v>
      </c>
      <c r="O9" s="51" t="s">
        <v>1558</v>
      </c>
      <c r="P9" s="2" t="s">
        <v>136</v>
      </c>
      <c r="S9" s="46">
        <v>1</v>
      </c>
    </row>
    <row r="10" spans="1:19" s="2" customFormat="1" x14ac:dyDescent="0.4">
      <c r="A10" s="2">
        <v>8</v>
      </c>
      <c r="B10" s="46">
        <v>1</v>
      </c>
      <c r="C10" s="35">
        <v>7</v>
      </c>
      <c r="D10" s="47" t="str">
        <f>IF([4]①申請書!$E2=B10,"連携","")</f>
        <v/>
      </c>
      <c r="E10" s="47" t="str">
        <f>IF(D10="","",COUNTIF($D$2:D10,"連携"))</f>
        <v/>
      </c>
      <c r="F10" s="48">
        <v>91218</v>
      </c>
      <c r="G10" s="49" t="s">
        <v>8</v>
      </c>
      <c r="H10" s="50" t="s">
        <v>1540</v>
      </c>
      <c r="I10" s="2" t="s">
        <v>140</v>
      </c>
      <c r="J10" s="5" t="s">
        <v>1559</v>
      </c>
      <c r="K10" s="2">
        <v>110414315</v>
      </c>
      <c r="L10" s="2" t="s">
        <v>141</v>
      </c>
      <c r="M10" s="2" t="s">
        <v>8</v>
      </c>
      <c r="N10" s="2" t="s">
        <v>1560</v>
      </c>
      <c r="O10" s="51" t="s">
        <v>1558</v>
      </c>
      <c r="P10" s="2" t="s">
        <v>142</v>
      </c>
      <c r="S10" s="46">
        <v>1</v>
      </c>
    </row>
    <row r="11" spans="1:19" s="2" customFormat="1" x14ac:dyDescent="0.4">
      <c r="A11" s="2">
        <v>9</v>
      </c>
      <c r="B11" s="46">
        <v>1</v>
      </c>
      <c r="C11" s="35">
        <v>8</v>
      </c>
      <c r="D11" s="47" t="str">
        <f>IF([4]①申請書!$E2=B11,"連携","")</f>
        <v/>
      </c>
      <c r="E11" s="47" t="str">
        <f>IF(D11="","",COUNTIF($D$2:D11,"連携"))</f>
        <v/>
      </c>
      <c r="F11" s="48">
        <v>91302</v>
      </c>
      <c r="G11" s="49" t="s">
        <v>8</v>
      </c>
      <c r="H11" s="50" t="s">
        <v>1540</v>
      </c>
      <c r="I11" s="2" t="s">
        <v>146</v>
      </c>
      <c r="J11" s="5" t="s">
        <v>1561</v>
      </c>
      <c r="K11" s="2">
        <v>110611944</v>
      </c>
      <c r="L11" s="2" t="s">
        <v>147</v>
      </c>
      <c r="M11" s="2" t="s">
        <v>8</v>
      </c>
      <c r="N11" s="2" t="s">
        <v>1562</v>
      </c>
      <c r="O11" s="51" t="s">
        <v>1538</v>
      </c>
      <c r="P11" s="2" t="s">
        <v>148</v>
      </c>
      <c r="S11" s="46">
        <v>1</v>
      </c>
    </row>
    <row r="12" spans="1:19" s="2" customFormat="1" x14ac:dyDescent="0.4">
      <c r="A12" s="2">
        <v>10</v>
      </c>
      <c r="B12" s="46">
        <v>1</v>
      </c>
      <c r="C12" s="35">
        <v>9</v>
      </c>
      <c r="D12" s="47" t="str">
        <f>IF([4]①申請書!$E2=B12,"連携","")</f>
        <v/>
      </c>
      <c r="E12" s="47" t="str">
        <f>IF(D12="","",COUNTIF($D$2:D12,"連携"))</f>
        <v/>
      </c>
      <c r="F12" s="48">
        <v>91383</v>
      </c>
      <c r="G12" s="49" t="s">
        <v>8</v>
      </c>
      <c r="H12" s="50" t="s">
        <v>1540</v>
      </c>
      <c r="I12" s="2" t="s">
        <v>120</v>
      </c>
      <c r="J12" s="5" t="s">
        <v>1563</v>
      </c>
      <c r="K12" s="2">
        <v>110310406</v>
      </c>
      <c r="L12" s="2" t="s">
        <v>121</v>
      </c>
      <c r="M12" s="2" t="s">
        <v>8</v>
      </c>
      <c r="N12" s="2" t="s">
        <v>1564</v>
      </c>
      <c r="O12" s="51" t="s">
        <v>1558</v>
      </c>
      <c r="P12" s="2" t="s">
        <v>122</v>
      </c>
      <c r="S12" s="46">
        <v>1</v>
      </c>
    </row>
    <row r="13" spans="1:19" s="2" customFormat="1" x14ac:dyDescent="0.4">
      <c r="A13" s="2">
        <v>11</v>
      </c>
      <c r="B13" s="46">
        <v>1</v>
      </c>
      <c r="C13" s="35">
        <v>10</v>
      </c>
      <c r="D13" s="47" t="str">
        <f>IF([4]①申請書!$E2=B13,"連携","")</f>
        <v/>
      </c>
      <c r="E13" s="47" t="str">
        <f>IF(D13="","",COUNTIF($D$2:D13,"連携"))</f>
        <v/>
      </c>
      <c r="F13" s="48">
        <v>91430</v>
      </c>
      <c r="G13" s="49" t="s">
        <v>8</v>
      </c>
      <c r="H13" s="50" t="s">
        <v>1540</v>
      </c>
      <c r="I13" s="2" t="s">
        <v>117</v>
      </c>
      <c r="J13" s="5" t="s">
        <v>1565</v>
      </c>
      <c r="K13" s="2">
        <v>114614456</v>
      </c>
      <c r="L13" s="2" t="s">
        <v>118</v>
      </c>
      <c r="M13" s="2" t="s">
        <v>8</v>
      </c>
      <c r="N13" s="2" t="s">
        <v>1566</v>
      </c>
      <c r="O13" s="51" t="s">
        <v>1538</v>
      </c>
      <c r="P13" s="2" t="s">
        <v>119</v>
      </c>
      <c r="S13" s="46">
        <v>1</v>
      </c>
    </row>
    <row r="14" spans="1:19" s="2" customFormat="1" x14ac:dyDescent="0.4">
      <c r="A14" s="2">
        <v>12</v>
      </c>
      <c r="B14" s="46">
        <v>1</v>
      </c>
      <c r="C14" s="35">
        <v>11</v>
      </c>
      <c r="D14" s="47" t="str">
        <f>IF([4]①申請書!$E2=B14,"連携","")</f>
        <v/>
      </c>
      <c r="E14" s="47" t="str">
        <f>IF(D14="","",COUNTIF($D$2:D14,"連携"))</f>
        <v/>
      </c>
      <c r="F14" s="48">
        <v>91432</v>
      </c>
      <c r="G14" s="49" t="s">
        <v>8</v>
      </c>
      <c r="H14" s="50" t="s">
        <v>110</v>
      </c>
      <c r="I14" s="2" t="s">
        <v>155</v>
      </c>
      <c r="J14" s="5" t="s">
        <v>1567</v>
      </c>
      <c r="K14" s="2">
        <v>113612931</v>
      </c>
      <c r="L14" s="2" t="s">
        <v>1568</v>
      </c>
      <c r="M14" s="2" t="s">
        <v>8</v>
      </c>
      <c r="N14" s="2" t="s">
        <v>1569</v>
      </c>
      <c r="O14" s="51" t="s">
        <v>1538</v>
      </c>
      <c r="P14" s="2" t="s">
        <v>156</v>
      </c>
      <c r="S14" s="46">
        <v>1</v>
      </c>
    </row>
    <row r="15" spans="1:19" s="2" customFormat="1" x14ac:dyDescent="0.4">
      <c r="A15" s="2">
        <v>13</v>
      </c>
      <c r="B15" s="46">
        <v>1</v>
      </c>
      <c r="C15" s="35">
        <v>12</v>
      </c>
      <c r="D15" s="47" t="str">
        <f>IF([4]①申請書!$E2=B15,"連携","")</f>
        <v/>
      </c>
      <c r="E15" s="47" t="str">
        <f>IF(D15="","",COUNTIF($D$2:D15,"連携"))</f>
        <v/>
      </c>
      <c r="F15" s="48">
        <v>91433</v>
      </c>
      <c r="G15" s="49" t="s">
        <v>8</v>
      </c>
      <c r="H15" s="50" t="s">
        <v>1540</v>
      </c>
      <c r="I15" s="2" t="s">
        <v>114</v>
      </c>
      <c r="J15" s="5" t="s">
        <v>1570</v>
      </c>
      <c r="K15" s="2">
        <v>114110679</v>
      </c>
      <c r="L15" s="2" t="s">
        <v>115</v>
      </c>
      <c r="M15" s="2" t="s">
        <v>8</v>
      </c>
      <c r="N15" s="2" t="s">
        <v>1571</v>
      </c>
      <c r="O15" s="51" t="s">
        <v>1538</v>
      </c>
      <c r="P15" s="2" t="s">
        <v>116</v>
      </c>
      <c r="S15" s="46">
        <v>1</v>
      </c>
    </row>
    <row r="16" spans="1:19" s="2" customFormat="1" x14ac:dyDescent="0.4">
      <c r="A16" s="2">
        <v>14</v>
      </c>
      <c r="B16" s="46">
        <v>1</v>
      </c>
      <c r="C16" s="35">
        <v>13</v>
      </c>
      <c r="D16" s="47" t="str">
        <f>IF([4]①申請書!$E2=B16,"連携","")</f>
        <v/>
      </c>
      <c r="E16" s="47" t="str">
        <f>IF(D16="","",COUNTIF($D$2:D16,"連携"))</f>
        <v/>
      </c>
      <c r="F16" s="48">
        <v>91434</v>
      </c>
      <c r="G16" s="49" t="s">
        <v>8</v>
      </c>
      <c r="H16" s="50" t="s">
        <v>1540</v>
      </c>
      <c r="I16" s="2" t="s">
        <v>128</v>
      </c>
      <c r="J16" s="5" t="s">
        <v>1572</v>
      </c>
      <c r="K16" s="2">
        <v>115010076</v>
      </c>
      <c r="L16" s="2" t="s">
        <v>129</v>
      </c>
      <c r="M16" s="2" t="s">
        <v>8</v>
      </c>
      <c r="N16" s="2" t="s">
        <v>1573</v>
      </c>
      <c r="O16" s="51" t="s">
        <v>1538</v>
      </c>
      <c r="P16" s="2" t="s">
        <v>130</v>
      </c>
      <c r="S16" s="46">
        <v>1</v>
      </c>
    </row>
    <row r="17" spans="1:19" s="2" customFormat="1" x14ac:dyDescent="0.4">
      <c r="A17" s="2">
        <v>15</v>
      </c>
      <c r="B17" s="46">
        <v>1</v>
      </c>
      <c r="C17" s="35">
        <v>14</v>
      </c>
      <c r="D17" s="47" t="str">
        <f>IF([4]①申請書!$E2=B17,"連携","")</f>
        <v/>
      </c>
      <c r="E17" s="47" t="str">
        <f>IF(D17="","",COUNTIF($D$2:D17,"連携"))</f>
        <v/>
      </c>
      <c r="F17" s="48">
        <v>91496</v>
      </c>
      <c r="G17" s="49" t="s">
        <v>8</v>
      </c>
      <c r="H17" s="50" t="s">
        <v>1540</v>
      </c>
      <c r="I17" s="2" t="s">
        <v>143</v>
      </c>
      <c r="J17" s="5" t="s">
        <v>1574</v>
      </c>
      <c r="K17" s="2">
        <v>118010024</v>
      </c>
      <c r="L17" s="2" t="s">
        <v>144</v>
      </c>
      <c r="M17" s="2" t="s">
        <v>8</v>
      </c>
      <c r="N17" s="2" t="s">
        <v>1575</v>
      </c>
      <c r="O17" s="51" t="s">
        <v>1558</v>
      </c>
      <c r="P17" s="2" t="s">
        <v>145</v>
      </c>
      <c r="S17" s="46">
        <v>1</v>
      </c>
    </row>
    <row r="18" spans="1:19" s="2" customFormat="1" x14ac:dyDescent="0.4">
      <c r="A18" s="2">
        <v>16</v>
      </c>
      <c r="B18" s="46">
        <v>1</v>
      </c>
      <c r="C18" s="35">
        <v>15</v>
      </c>
      <c r="D18" s="47" t="str">
        <f>IF([4]①申請書!$E2=B18,"連携","")</f>
        <v/>
      </c>
      <c r="E18" s="47" t="str">
        <f>IF(D18="","",COUNTIF($D$2:D18,"連携"))</f>
        <v/>
      </c>
      <c r="F18" s="48">
        <v>91712</v>
      </c>
      <c r="G18" s="49" t="s">
        <v>8</v>
      </c>
      <c r="H18" s="50" t="s">
        <v>1540</v>
      </c>
      <c r="I18" s="2" t="s">
        <v>152</v>
      </c>
      <c r="J18" s="5" t="s">
        <v>1576</v>
      </c>
      <c r="K18" s="2">
        <v>112914577</v>
      </c>
      <c r="L18" s="2" t="s">
        <v>153</v>
      </c>
      <c r="M18" s="2" t="s">
        <v>8</v>
      </c>
      <c r="N18" s="2" t="s">
        <v>1577</v>
      </c>
      <c r="O18" s="51" t="s">
        <v>1538</v>
      </c>
      <c r="P18" s="2" t="s">
        <v>154</v>
      </c>
      <c r="S18" s="46">
        <v>1</v>
      </c>
    </row>
    <row r="19" spans="1:19" s="2" customFormat="1" x14ac:dyDescent="0.4">
      <c r="A19" s="2">
        <v>17</v>
      </c>
      <c r="B19" s="46">
        <v>1</v>
      </c>
      <c r="C19" s="35">
        <v>16</v>
      </c>
      <c r="D19" s="47" t="str">
        <f>IF([4]①申請書!$E2=B19,"連携","")</f>
        <v/>
      </c>
      <c r="E19" s="47" t="str">
        <f>IF(D19="","",COUNTIF($D$2:D19,"連携"))</f>
        <v/>
      </c>
      <c r="F19" s="48">
        <v>91936</v>
      </c>
      <c r="G19" s="49" t="s">
        <v>8</v>
      </c>
      <c r="H19" s="50" t="s">
        <v>1540</v>
      </c>
      <c r="I19" s="2" t="s">
        <v>137</v>
      </c>
      <c r="J19" s="5" t="s">
        <v>1578</v>
      </c>
      <c r="K19" s="2">
        <v>117110460</v>
      </c>
      <c r="L19" s="2" t="s">
        <v>138</v>
      </c>
      <c r="M19" s="2" t="s">
        <v>8</v>
      </c>
      <c r="N19" s="2" t="s">
        <v>1579</v>
      </c>
      <c r="O19" s="51" t="s">
        <v>1538</v>
      </c>
      <c r="P19" s="2" t="s">
        <v>139</v>
      </c>
      <c r="S19" s="46">
        <v>1</v>
      </c>
    </row>
    <row r="20" spans="1:19" s="2" customFormat="1" x14ac:dyDescent="0.4">
      <c r="A20" s="2">
        <v>18</v>
      </c>
      <c r="B20" s="39">
        <v>2</v>
      </c>
      <c r="C20" s="40">
        <v>0</v>
      </c>
      <c r="D20" s="41" t="str">
        <f>IF([4]①申請書!$E2=B20,"連携","")</f>
        <v/>
      </c>
      <c r="E20" s="41" t="str">
        <f>IF(D20="","",COUNTIF($D$2:D20,"連携"))</f>
        <v/>
      </c>
      <c r="F20" s="42">
        <v>91176</v>
      </c>
      <c r="G20" s="40" t="s">
        <v>8</v>
      </c>
      <c r="H20" s="43" t="s">
        <v>1580</v>
      </c>
      <c r="I20" s="43" t="s">
        <v>157</v>
      </c>
      <c r="J20" s="44" t="s">
        <v>111</v>
      </c>
      <c r="K20" s="43">
        <v>110119385</v>
      </c>
      <c r="L20" s="43" t="s">
        <v>158</v>
      </c>
      <c r="M20" s="43" t="s">
        <v>8</v>
      </c>
      <c r="N20" s="43" t="s">
        <v>1581</v>
      </c>
      <c r="O20" s="45" t="s">
        <v>1538</v>
      </c>
      <c r="P20" s="43" t="s">
        <v>159</v>
      </c>
      <c r="Q20" s="43"/>
      <c r="R20" s="43"/>
      <c r="S20" s="39">
        <v>2</v>
      </c>
    </row>
    <row r="21" spans="1:19" s="2" customFormat="1" x14ac:dyDescent="0.4">
      <c r="A21" s="2">
        <v>19</v>
      </c>
      <c r="B21" s="46">
        <v>2</v>
      </c>
      <c r="C21" s="35">
        <v>1</v>
      </c>
      <c r="D21" s="47" t="str">
        <f>IF([4]①申請書!$E2=B21,"連携","")</f>
        <v/>
      </c>
      <c r="E21" s="47" t="str">
        <f>IF(D21="","",COUNTIF($D$2:D21,"連携"))</f>
        <v/>
      </c>
      <c r="F21" s="48">
        <v>91098</v>
      </c>
      <c r="G21" s="49" t="s">
        <v>8</v>
      </c>
      <c r="H21" s="50" t="s">
        <v>1580</v>
      </c>
      <c r="I21" s="2" t="s">
        <v>131</v>
      </c>
      <c r="J21" s="5" t="s">
        <v>1541</v>
      </c>
      <c r="K21" s="2">
        <v>110116381</v>
      </c>
      <c r="L21" s="2" t="s">
        <v>132</v>
      </c>
      <c r="M21" s="2" t="s">
        <v>8</v>
      </c>
      <c r="N21" s="2" t="s">
        <v>1546</v>
      </c>
      <c r="O21" s="51" t="s">
        <v>1538</v>
      </c>
      <c r="P21" s="2" t="s">
        <v>133</v>
      </c>
      <c r="S21" s="46">
        <v>2</v>
      </c>
    </row>
    <row r="22" spans="1:19" s="2" customFormat="1" x14ac:dyDescent="0.4">
      <c r="A22" s="2">
        <v>20</v>
      </c>
      <c r="B22" s="46">
        <v>2</v>
      </c>
      <c r="C22" s="35">
        <v>2</v>
      </c>
      <c r="D22" s="47" t="str">
        <f>IF([4]①申請書!$E2=B22,"連携","")</f>
        <v/>
      </c>
      <c r="E22" s="47" t="str">
        <f>IF(D22="","",COUNTIF($D$2:D22,"連携"))</f>
        <v/>
      </c>
      <c r="F22" s="48">
        <v>91100</v>
      </c>
      <c r="G22" s="49" t="s">
        <v>8</v>
      </c>
      <c r="H22" s="50" t="s">
        <v>1580</v>
      </c>
      <c r="I22" s="2" t="s">
        <v>166</v>
      </c>
      <c r="J22" s="5" t="s">
        <v>1543</v>
      </c>
      <c r="K22" s="2">
        <v>110219789</v>
      </c>
      <c r="L22" s="2" t="s">
        <v>167</v>
      </c>
      <c r="M22" s="2" t="s">
        <v>8</v>
      </c>
      <c r="N22" s="2" t="s">
        <v>1582</v>
      </c>
      <c r="O22" s="51" t="s">
        <v>1558</v>
      </c>
      <c r="P22" s="2" t="s">
        <v>168</v>
      </c>
      <c r="S22" s="46">
        <v>2</v>
      </c>
    </row>
    <row r="23" spans="1:19" s="2" customFormat="1" x14ac:dyDescent="0.4">
      <c r="A23" s="2">
        <v>21</v>
      </c>
      <c r="B23" s="46">
        <v>2</v>
      </c>
      <c r="C23" s="35">
        <v>3</v>
      </c>
      <c r="D23" s="47" t="str">
        <f>IF([4]①申請書!$E2=B23,"連携","")</f>
        <v/>
      </c>
      <c r="E23" s="47" t="str">
        <f>IF(D23="","",COUNTIF($D$2:D23,"連携"))</f>
        <v/>
      </c>
      <c r="F23" s="48">
        <v>91175</v>
      </c>
      <c r="G23" s="49" t="s">
        <v>8</v>
      </c>
      <c r="H23" s="50" t="s">
        <v>1580</v>
      </c>
      <c r="I23" s="2" t="s">
        <v>163</v>
      </c>
      <c r="J23" s="5" t="s">
        <v>1545</v>
      </c>
      <c r="K23" s="2">
        <v>110415346</v>
      </c>
      <c r="L23" s="2" t="s">
        <v>164</v>
      </c>
      <c r="M23" s="2" t="s">
        <v>8</v>
      </c>
      <c r="N23" s="2" t="s">
        <v>1583</v>
      </c>
      <c r="O23" s="51" t="s">
        <v>1538</v>
      </c>
      <c r="P23" s="2" t="s">
        <v>165</v>
      </c>
      <c r="S23" s="46">
        <v>2</v>
      </c>
    </row>
    <row r="24" spans="1:19" s="2" customFormat="1" x14ac:dyDescent="0.4">
      <c r="A24" s="2">
        <v>22</v>
      </c>
      <c r="B24" s="46">
        <v>2</v>
      </c>
      <c r="C24" s="35">
        <v>4</v>
      </c>
      <c r="D24" s="47" t="str">
        <f>IF([4]①申請書!$E2=B24,"連携","")</f>
        <v/>
      </c>
      <c r="E24" s="47" t="str">
        <f>IF(D24="","",COUNTIF($D$2:D24,"連携"))</f>
        <v/>
      </c>
      <c r="F24" s="48">
        <v>91350</v>
      </c>
      <c r="G24" s="49" t="s">
        <v>8</v>
      </c>
      <c r="H24" s="50" t="s">
        <v>1580</v>
      </c>
      <c r="I24" s="2" t="s">
        <v>1584</v>
      </c>
      <c r="J24" s="5" t="s">
        <v>1548</v>
      </c>
      <c r="K24" s="2">
        <v>111410031</v>
      </c>
      <c r="L24" s="2" t="s">
        <v>1585</v>
      </c>
      <c r="M24" s="2" t="s">
        <v>8</v>
      </c>
      <c r="N24" s="2" t="s">
        <v>1586</v>
      </c>
      <c r="O24" s="51" t="s">
        <v>1538</v>
      </c>
      <c r="P24" s="2" t="s">
        <v>1587</v>
      </c>
      <c r="S24" s="46">
        <v>2</v>
      </c>
    </row>
    <row r="25" spans="1:19" s="2" customFormat="1" x14ac:dyDescent="0.4">
      <c r="A25" s="2">
        <v>23</v>
      </c>
      <c r="B25" s="46">
        <v>2</v>
      </c>
      <c r="C25" s="35">
        <v>5</v>
      </c>
      <c r="D25" s="47" t="str">
        <f>IF([4]①申請書!$E2=B25,"連携","")</f>
        <v/>
      </c>
      <c r="E25" s="47" t="str">
        <f>IF(D25="","",COUNTIF($D$2:D25,"連携"))</f>
        <v/>
      </c>
      <c r="F25" s="48">
        <v>91495</v>
      </c>
      <c r="G25" s="49" t="s">
        <v>8</v>
      </c>
      <c r="H25" s="50" t="s">
        <v>1580</v>
      </c>
      <c r="I25" s="2" t="s">
        <v>1588</v>
      </c>
      <c r="J25" s="5" t="s">
        <v>1553</v>
      </c>
      <c r="K25" s="2">
        <v>110611654</v>
      </c>
      <c r="L25" s="2" t="s">
        <v>1589</v>
      </c>
      <c r="M25" s="2" t="s">
        <v>8</v>
      </c>
      <c r="N25" s="2" t="s">
        <v>1590</v>
      </c>
      <c r="O25" s="51" t="s">
        <v>1538</v>
      </c>
      <c r="P25" s="2" t="s">
        <v>1591</v>
      </c>
      <c r="S25" s="46">
        <v>2</v>
      </c>
    </row>
    <row r="26" spans="1:19" s="2" customFormat="1" x14ac:dyDescent="0.4">
      <c r="A26" s="2">
        <v>24</v>
      </c>
      <c r="B26" s="46">
        <v>2</v>
      </c>
      <c r="C26" s="35">
        <v>6</v>
      </c>
      <c r="D26" s="47" t="str">
        <f>IF([4]①申請書!$E2=B26,"連携","")</f>
        <v/>
      </c>
      <c r="E26" s="47" t="str">
        <f>IF(D26="","",COUNTIF($D$2:D26,"連携"))</f>
        <v/>
      </c>
      <c r="F26" s="48">
        <v>91496</v>
      </c>
      <c r="G26" s="49" t="s">
        <v>8</v>
      </c>
      <c r="H26" s="50" t="s">
        <v>1580</v>
      </c>
      <c r="I26" s="2" t="s">
        <v>143</v>
      </c>
      <c r="J26" s="5" t="s">
        <v>1556</v>
      </c>
      <c r="K26" s="2">
        <v>118010024</v>
      </c>
      <c r="L26" s="2" t="s">
        <v>144</v>
      </c>
      <c r="M26" s="2" t="s">
        <v>8</v>
      </c>
      <c r="N26" s="2" t="s">
        <v>1575</v>
      </c>
      <c r="O26" s="51" t="s">
        <v>1558</v>
      </c>
      <c r="P26" s="2" t="s">
        <v>145</v>
      </c>
      <c r="S26" s="46">
        <v>2</v>
      </c>
    </row>
    <row r="27" spans="1:19" s="2" customFormat="1" x14ac:dyDescent="0.4">
      <c r="A27" s="2">
        <v>25</v>
      </c>
      <c r="B27" s="46">
        <v>2</v>
      </c>
      <c r="C27" s="35">
        <v>7</v>
      </c>
      <c r="D27" s="47" t="str">
        <f>IF([4]①申請書!$E2=B27,"連携","")</f>
        <v/>
      </c>
      <c r="E27" s="47" t="str">
        <f>IF(D27="","",COUNTIF($D$2:D27,"連携"))</f>
        <v/>
      </c>
      <c r="F27" s="48">
        <v>91541</v>
      </c>
      <c r="G27" s="49" t="s">
        <v>8</v>
      </c>
      <c r="H27" s="50" t="s">
        <v>1580</v>
      </c>
      <c r="I27" s="2" t="s">
        <v>160</v>
      </c>
      <c r="J27" s="5" t="s">
        <v>1559</v>
      </c>
      <c r="K27" s="2">
        <v>110317286</v>
      </c>
      <c r="L27" s="2" t="s">
        <v>161</v>
      </c>
      <c r="M27" s="2" t="s">
        <v>8</v>
      </c>
      <c r="N27" s="2" t="s">
        <v>1592</v>
      </c>
      <c r="O27" s="51" t="s">
        <v>1538</v>
      </c>
      <c r="P27" s="2" t="s">
        <v>162</v>
      </c>
      <c r="S27" s="46">
        <v>2</v>
      </c>
    </row>
    <row r="28" spans="1:19" s="2" customFormat="1" x14ac:dyDescent="0.4">
      <c r="A28" s="2">
        <v>26</v>
      </c>
      <c r="B28" s="39">
        <v>3</v>
      </c>
      <c r="C28" s="40">
        <v>0</v>
      </c>
      <c r="D28" s="41" t="str">
        <f>IF([4]①申請書!$E2=B28,"連携","")</f>
        <v>連携</v>
      </c>
      <c r="E28" s="41">
        <f>IF(D28="","",COUNTIF($D$2:D28,"連携"))</f>
        <v>1</v>
      </c>
      <c r="F28" s="42">
        <v>91068</v>
      </c>
      <c r="G28" s="40" t="s">
        <v>8</v>
      </c>
      <c r="H28" s="43" t="s">
        <v>1593</v>
      </c>
      <c r="I28" s="43" t="s">
        <v>169</v>
      </c>
      <c r="J28" s="44" t="s">
        <v>111</v>
      </c>
      <c r="K28" s="43">
        <v>118010214</v>
      </c>
      <c r="L28" s="43" t="s">
        <v>170</v>
      </c>
      <c r="M28" s="43" t="s">
        <v>8</v>
      </c>
      <c r="N28" s="43" t="s">
        <v>1594</v>
      </c>
      <c r="O28" s="45" t="s">
        <v>1558</v>
      </c>
      <c r="P28" s="43" t="s">
        <v>171</v>
      </c>
      <c r="Q28" s="43"/>
      <c r="R28" s="43"/>
      <c r="S28" s="39">
        <v>3</v>
      </c>
    </row>
    <row r="29" spans="1:19" s="2" customFormat="1" x14ac:dyDescent="0.4">
      <c r="A29" s="2">
        <v>27</v>
      </c>
      <c r="B29" s="46">
        <v>3</v>
      </c>
      <c r="C29" s="35">
        <v>1</v>
      </c>
      <c r="D29" s="47" t="str">
        <f>IF([4]①申請書!$E2=B29,"連携","")</f>
        <v>連携</v>
      </c>
      <c r="E29" s="47">
        <f>IF(D29="","",COUNTIF($D$2:D29,"連携"))</f>
        <v>2</v>
      </c>
      <c r="F29" s="48">
        <v>91712</v>
      </c>
      <c r="G29" s="49" t="s">
        <v>8</v>
      </c>
      <c r="H29" s="50" t="s">
        <v>1593</v>
      </c>
      <c r="I29" s="2" t="s">
        <v>152</v>
      </c>
      <c r="J29" s="5" t="s">
        <v>1541</v>
      </c>
      <c r="K29" s="2">
        <v>112914577</v>
      </c>
      <c r="L29" s="2" t="s">
        <v>153</v>
      </c>
      <c r="M29" s="2" t="s">
        <v>8</v>
      </c>
      <c r="N29" s="2" t="s">
        <v>1577</v>
      </c>
      <c r="O29" s="51" t="s">
        <v>1538</v>
      </c>
      <c r="P29" s="2" t="s">
        <v>154</v>
      </c>
      <c r="S29" s="46">
        <v>3</v>
      </c>
    </row>
    <row r="30" spans="1:19" s="2" customFormat="1" x14ac:dyDescent="0.4">
      <c r="A30" s="2">
        <v>28</v>
      </c>
      <c r="B30" s="46">
        <v>3</v>
      </c>
      <c r="C30" s="35">
        <v>2</v>
      </c>
      <c r="D30" s="47" t="str">
        <f>IF([4]①申請書!$E2=B30,"連携","")</f>
        <v>連携</v>
      </c>
      <c r="E30" s="47">
        <f>IF(D30="","",COUNTIF($D$2:D30,"連携"))</f>
        <v>3</v>
      </c>
      <c r="F30" s="48">
        <v>92110</v>
      </c>
      <c r="G30" s="49" t="s">
        <v>8</v>
      </c>
      <c r="H30" s="50" t="s">
        <v>1593</v>
      </c>
      <c r="I30" s="2" t="s">
        <v>175</v>
      </c>
      <c r="J30" s="5" t="s">
        <v>1543</v>
      </c>
      <c r="K30" s="2">
        <v>114613078</v>
      </c>
      <c r="L30" s="2" t="s">
        <v>176</v>
      </c>
      <c r="M30" s="2" t="s">
        <v>8</v>
      </c>
      <c r="N30" s="2" t="s">
        <v>1595</v>
      </c>
      <c r="O30" s="51" t="s">
        <v>1538</v>
      </c>
      <c r="P30" s="2" t="s">
        <v>177</v>
      </c>
      <c r="S30" s="46">
        <v>3</v>
      </c>
    </row>
    <row r="31" spans="1:19" s="2" customFormat="1" x14ac:dyDescent="0.4">
      <c r="A31" s="2">
        <v>29</v>
      </c>
      <c r="B31" s="46">
        <v>3</v>
      </c>
      <c r="C31" s="35">
        <v>3</v>
      </c>
      <c r="D31" s="47" t="str">
        <f>IF([4]①申請書!$E2=B31,"連携","")</f>
        <v>連携</v>
      </c>
      <c r="E31" s="47">
        <f>IF(D31="","",COUNTIF($D$2:D31,"連携"))</f>
        <v>4</v>
      </c>
      <c r="F31" s="48">
        <v>92218</v>
      </c>
      <c r="G31" s="49" t="s">
        <v>8</v>
      </c>
      <c r="H31" s="50" t="s">
        <v>1593</v>
      </c>
      <c r="I31" s="2" t="s">
        <v>172</v>
      </c>
      <c r="J31" s="5" t="s">
        <v>1545</v>
      </c>
      <c r="K31" s="2">
        <v>110514007</v>
      </c>
      <c r="L31" s="2" t="s">
        <v>173</v>
      </c>
      <c r="M31" s="2" t="s">
        <v>8</v>
      </c>
      <c r="N31" s="2" t="s">
        <v>1596</v>
      </c>
      <c r="O31" s="51" t="s">
        <v>1538</v>
      </c>
      <c r="P31" s="2" t="s">
        <v>174</v>
      </c>
      <c r="S31" s="46">
        <v>3</v>
      </c>
    </row>
    <row r="32" spans="1:19" s="2" customFormat="1" x14ac:dyDescent="0.4">
      <c r="A32" s="2">
        <v>30</v>
      </c>
      <c r="B32" s="39">
        <v>4</v>
      </c>
      <c r="C32" s="40">
        <v>0</v>
      </c>
      <c r="D32" s="41" t="str">
        <f>IF([4]①申請書!$E2=B32,"連携","")</f>
        <v/>
      </c>
      <c r="E32" s="41" t="str">
        <f>IF(D32="","",COUNTIF($D$2:D32,"連携"))</f>
        <v/>
      </c>
      <c r="F32" s="42">
        <v>91943</v>
      </c>
      <c r="G32" s="40" t="s">
        <v>178</v>
      </c>
      <c r="H32" s="43" t="s">
        <v>179</v>
      </c>
      <c r="I32" s="43" t="s">
        <v>1597</v>
      </c>
      <c r="J32" s="44" t="s">
        <v>111</v>
      </c>
      <c r="K32" s="43">
        <v>210114765</v>
      </c>
      <c r="L32" s="43" t="s">
        <v>1598</v>
      </c>
      <c r="M32" s="43" t="s">
        <v>1599</v>
      </c>
      <c r="N32" s="43" t="s">
        <v>1600</v>
      </c>
      <c r="O32" s="45" t="s">
        <v>1558</v>
      </c>
      <c r="P32" s="43" t="s">
        <v>1601</v>
      </c>
      <c r="Q32" s="43"/>
      <c r="R32" s="43"/>
      <c r="S32" s="39">
        <v>4</v>
      </c>
    </row>
    <row r="33" spans="1:19" s="2" customFormat="1" x14ac:dyDescent="0.4">
      <c r="A33" s="2">
        <v>31</v>
      </c>
      <c r="B33" s="46">
        <v>4</v>
      </c>
      <c r="C33" s="35">
        <v>1</v>
      </c>
      <c r="D33" s="47" t="str">
        <f>IF([4]①申請書!$E2=B33,"連携","")</f>
        <v/>
      </c>
      <c r="E33" s="47" t="str">
        <f>IF(D33="","",COUNTIF($D$2:D33,"連携"))</f>
        <v/>
      </c>
      <c r="F33" s="48">
        <v>91097</v>
      </c>
      <c r="G33" s="49" t="s">
        <v>8</v>
      </c>
      <c r="H33" s="50" t="s">
        <v>1602</v>
      </c>
      <c r="I33" s="2" t="s">
        <v>192</v>
      </c>
      <c r="J33" s="5" t="s">
        <v>1541</v>
      </c>
      <c r="K33" s="2">
        <v>111416756</v>
      </c>
      <c r="L33" s="2" t="s">
        <v>193</v>
      </c>
      <c r="M33" s="2" t="s">
        <v>8</v>
      </c>
      <c r="N33" s="2" t="s">
        <v>1603</v>
      </c>
      <c r="O33" s="51" t="s">
        <v>1558</v>
      </c>
      <c r="P33" s="2" t="s">
        <v>194</v>
      </c>
      <c r="S33" s="46">
        <v>4</v>
      </c>
    </row>
    <row r="34" spans="1:19" s="2" customFormat="1" x14ac:dyDescent="0.4">
      <c r="A34" s="2">
        <v>32</v>
      </c>
      <c r="B34" s="46">
        <v>4</v>
      </c>
      <c r="C34" s="35">
        <v>2</v>
      </c>
      <c r="D34" s="47" t="str">
        <f>IF([4]①申請書!$E2=B34,"連携","")</f>
        <v/>
      </c>
      <c r="E34" s="47" t="str">
        <f>IF(D34="","",COUNTIF($D$2:D34,"連携"))</f>
        <v/>
      </c>
      <c r="F34" s="48">
        <v>91141</v>
      </c>
      <c r="G34" s="49" t="s">
        <v>178</v>
      </c>
      <c r="H34" s="50" t="s">
        <v>1602</v>
      </c>
      <c r="I34" s="2" t="s">
        <v>185</v>
      </c>
      <c r="J34" s="5" t="s">
        <v>1543</v>
      </c>
      <c r="K34" s="2">
        <v>218010221</v>
      </c>
      <c r="L34" s="2" t="s">
        <v>186</v>
      </c>
      <c r="M34" s="2" t="s">
        <v>9</v>
      </c>
      <c r="N34" s="2" t="s">
        <v>1604</v>
      </c>
      <c r="O34" s="51" t="s">
        <v>1538</v>
      </c>
      <c r="P34" s="2" t="s">
        <v>187</v>
      </c>
      <c r="S34" s="46">
        <v>4</v>
      </c>
    </row>
    <row r="35" spans="1:19" s="2" customFormat="1" x14ac:dyDescent="0.4">
      <c r="A35" s="2">
        <v>33</v>
      </c>
      <c r="B35" s="46">
        <v>4</v>
      </c>
      <c r="C35" s="35">
        <v>3</v>
      </c>
      <c r="D35" s="47" t="str">
        <f>IF([4]①申請書!$E2=B35,"連携","")</f>
        <v/>
      </c>
      <c r="E35" s="47" t="str">
        <f>IF(D35="","",COUNTIF($D$2:D35,"連携"))</f>
        <v/>
      </c>
      <c r="F35" s="48">
        <v>91825</v>
      </c>
      <c r="G35" s="49" t="s">
        <v>178</v>
      </c>
      <c r="H35" s="50" t="s">
        <v>1602</v>
      </c>
      <c r="I35" s="2" t="s">
        <v>189</v>
      </c>
      <c r="J35" s="5" t="s">
        <v>1545</v>
      </c>
      <c r="K35" s="2">
        <v>210315255</v>
      </c>
      <c r="L35" s="2" t="s">
        <v>190</v>
      </c>
      <c r="M35" s="2" t="s">
        <v>9</v>
      </c>
      <c r="N35" s="2" t="s">
        <v>1605</v>
      </c>
      <c r="O35" s="51" t="s">
        <v>1558</v>
      </c>
      <c r="P35" s="2" t="s">
        <v>191</v>
      </c>
      <c r="S35" s="46">
        <v>4</v>
      </c>
    </row>
    <row r="36" spans="1:19" s="2" customFormat="1" x14ac:dyDescent="0.4">
      <c r="A36" s="2">
        <v>34</v>
      </c>
      <c r="B36" s="46">
        <v>4</v>
      </c>
      <c r="C36" s="35">
        <v>4</v>
      </c>
      <c r="D36" s="47" t="str">
        <f>IF([4]①申請書!$E2=B36,"連携","")</f>
        <v/>
      </c>
      <c r="E36" s="47" t="str">
        <f>IF(D36="","",COUNTIF($D$2:D36,"連携"))</f>
        <v/>
      </c>
      <c r="F36" s="48">
        <v>92140</v>
      </c>
      <c r="G36" s="49" t="s">
        <v>178</v>
      </c>
      <c r="H36" s="50" t="s">
        <v>1602</v>
      </c>
      <c r="I36" s="2" t="s">
        <v>1606</v>
      </c>
      <c r="J36" s="5" t="s">
        <v>1548</v>
      </c>
      <c r="K36" s="2">
        <v>218010114</v>
      </c>
      <c r="L36" s="2" t="s">
        <v>1607</v>
      </c>
      <c r="M36" s="2" t="s">
        <v>9</v>
      </c>
      <c r="N36" s="2" t="s">
        <v>1608</v>
      </c>
      <c r="O36" s="51" t="s">
        <v>1538</v>
      </c>
      <c r="P36" s="2" t="s">
        <v>188</v>
      </c>
      <c r="S36" s="46">
        <v>4</v>
      </c>
    </row>
    <row r="37" spans="1:19" s="2" customFormat="1" x14ac:dyDescent="0.4">
      <c r="A37" s="2">
        <v>35</v>
      </c>
      <c r="B37" s="46">
        <v>4</v>
      </c>
      <c r="C37" s="35">
        <v>5</v>
      </c>
      <c r="D37" s="47" t="str">
        <f>IF([4]①申請書!$E2=B37,"連携","")</f>
        <v/>
      </c>
      <c r="E37" s="47" t="str">
        <f>IF(D37="","",COUNTIF($D$2:D37,"連携"))</f>
        <v/>
      </c>
      <c r="F37" s="48">
        <v>92198</v>
      </c>
      <c r="G37" s="49" t="s">
        <v>178</v>
      </c>
      <c r="H37" s="50" t="s">
        <v>1602</v>
      </c>
      <c r="I37" s="2" t="s">
        <v>217</v>
      </c>
      <c r="J37" s="5" t="s">
        <v>1553</v>
      </c>
      <c r="K37" s="2">
        <v>210511424</v>
      </c>
      <c r="L37" s="2" t="s">
        <v>218</v>
      </c>
      <c r="M37" s="2" t="s">
        <v>9</v>
      </c>
      <c r="N37" s="2" t="s">
        <v>1609</v>
      </c>
      <c r="O37" s="51" t="s">
        <v>1538</v>
      </c>
      <c r="P37" s="2" t="s">
        <v>219</v>
      </c>
      <c r="S37" s="46">
        <v>4</v>
      </c>
    </row>
    <row r="38" spans="1:19" s="2" customFormat="1" x14ac:dyDescent="0.4">
      <c r="A38" s="2">
        <v>36</v>
      </c>
      <c r="B38" s="46">
        <v>4</v>
      </c>
      <c r="C38" s="35">
        <v>6</v>
      </c>
      <c r="D38" s="47" t="str">
        <f>IF([4]①申請書!$E2=B38,"連携","")</f>
        <v/>
      </c>
      <c r="E38" s="47" t="str">
        <f>IF(D38="","",COUNTIF($D$2:D38,"連携"))</f>
        <v/>
      </c>
      <c r="F38" s="48">
        <v>92324</v>
      </c>
      <c r="G38" s="49" t="s">
        <v>178</v>
      </c>
      <c r="H38" s="50" t="s">
        <v>1602</v>
      </c>
      <c r="I38" s="2" t="s">
        <v>182</v>
      </c>
      <c r="J38" s="5" t="s">
        <v>1556</v>
      </c>
      <c r="K38" s="2">
        <v>210118576</v>
      </c>
      <c r="L38" s="2" t="s">
        <v>183</v>
      </c>
      <c r="M38" s="2" t="s">
        <v>9</v>
      </c>
      <c r="N38" s="2" t="s">
        <v>1610</v>
      </c>
      <c r="O38" s="51" t="s">
        <v>1538</v>
      </c>
      <c r="P38" s="2" t="s">
        <v>184</v>
      </c>
      <c r="S38" s="46">
        <v>4</v>
      </c>
    </row>
    <row r="39" spans="1:19" s="2" customFormat="1" x14ac:dyDescent="0.4">
      <c r="A39" s="2">
        <v>37</v>
      </c>
      <c r="B39" s="39">
        <v>5</v>
      </c>
      <c r="C39" s="40">
        <v>0</v>
      </c>
      <c r="D39" s="41" t="str">
        <f>IF([4]①申請書!$E2=B39,"連携","")</f>
        <v/>
      </c>
      <c r="E39" s="41" t="str">
        <f>IF(D39="","",COUNTIF($D$2:D39,"連携"))</f>
        <v/>
      </c>
      <c r="F39" s="42">
        <v>91372</v>
      </c>
      <c r="G39" s="40" t="s">
        <v>178</v>
      </c>
      <c r="H39" s="43" t="s">
        <v>195</v>
      </c>
      <c r="I39" s="43" t="s">
        <v>196</v>
      </c>
      <c r="J39" s="44" t="s">
        <v>111</v>
      </c>
      <c r="K39" s="43">
        <v>510311384</v>
      </c>
      <c r="L39" s="43" t="s">
        <v>1611</v>
      </c>
      <c r="M39" s="43" t="s">
        <v>197</v>
      </c>
      <c r="N39" s="43" t="s">
        <v>1612</v>
      </c>
      <c r="O39" s="45" t="s">
        <v>1538</v>
      </c>
      <c r="P39" s="43" t="s">
        <v>1613</v>
      </c>
      <c r="Q39" s="43"/>
      <c r="R39" s="43"/>
      <c r="S39" s="39">
        <v>5</v>
      </c>
    </row>
    <row r="40" spans="1:19" s="2" customFormat="1" x14ac:dyDescent="0.4">
      <c r="A40" s="2">
        <v>38</v>
      </c>
      <c r="B40" s="46">
        <v>5</v>
      </c>
      <c r="C40" s="35">
        <v>1</v>
      </c>
      <c r="D40" s="47" t="str">
        <f>IF([4]①申請書!$E2=B40,"連携","")</f>
        <v/>
      </c>
      <c r="E40" s="47" t="str">
        <f>IF(D40="","",COUNTIF($D$2:D40,"連携"))</f>
        <v/>
      </c>
      <c r="F40" s="48">
        <v>91404</v>
      </c>
      <c r="G40" s="49" t="s">
        <v>178</v>
      </c>
      <c r="H40" s="50" t="s">
        <v>1614</v>
      </c>
      <c r="I40" s="2" t="s">
        <v>201</v>
      </c>
      <c r="J40" s="5" t="s">
        <v>1541</v>
      </c>
      <c r="K40" s="2">
        <v>518010046</v>
      </c>
      <c r="L40" s="2" t="s">
        <v>1615</v>
      </c>
      <c r="M40" s="2" t="s">
        <v>12</v>
      </c>
      <c r="N40" s="2" t="s">
        <v>1616</v>
      </c>
      <c r="O40" s="51" t="s">
        <v>1558</v>
      </c>
      <c r="P40" s="2" t="s">
        <v>202</v>
      </c>
      <c r="S40" s="46">
        <v>5</v>
      </c>
    </row>
    <row r="41" spans="1:19" s="2" customFormat="1" x14ac:dyDescent="0.4">
      <c r="A41" s="2">
        <v>39</v>
      </c>
      <c r="B41" s="46">
        <v>5</v>
      </c>
      <c r="C41" s="35">
        <v>2</v>
      </c>
      <c r="D41" s="47" t="str">
        <f>IF([4]①申請書!$E2=B41,"連携","")</f>
        <v/>
      </c>
      <c r="E41" s="47" t="str">
        <f>IF(D41="","",COUNTIF($D$2:D41,"連携"))</f>
        <v/>
      </c>
      <c r="F41" s="48">
        <v>91437</v>
      </c>
      <c r="G41" s="49" t="s">
        <v>178</v>
      </c>
      <c r="H41" s="50" t="s">
        <v>1614</v>
      </c>
      <c r="I41" s="2" t="s">
        <v>198</v>
      </c>
      <c r="J41" s="5" t="s">
        <v>1543</v>
      </c>
      <c r="K41" s="2">
        <v>510114424</v>
      </c>
      <c r="L41" s="2" t="s">
        <v>199</v>
      </c>
      <c r="M41" s="2" t="s">
        <v>12</v>
      </c>
      <c r="N41" s="2" t="s">
        <v>1617</v>
      </c>
      <c r="O41" s="51" t="s">
        <v>1538</v>
      </c>
      <c r="P41" s="2" t="s">
        <v>200</v>
      </c>
      <c r="S41" s="46">
        <v>5</v>
      </c>
    </row>
    <row r="42" spans="1:19" s="2" customFormat="1" x14ac:dyDescent="0.4">
      <c r="A42" s="2">
        <v>40</v>
      </c>
      <c r="B42" s="46">
        <v>5</v>
      </c>
      <c r="C42" s="35">
        <v>3</v>
      </c>
      <c r="D42" s="47" t="str">
        <f>IF([4]①申請書!$E2=B42,"連携","")</f>
        <v/>
      </c>
      <c r="E42" s="47" t="str">
        <f>IF(D42="","",COUNTIF($D$2:D42,"連携"))</f>
        <v/>
      </c>
      <c r="F42" s="48">
        <v>91441</v>
      </c>
      <c r="G42" s="49" t="s">
        <v>178</v>
      </c>
      <c r="H42" s="50" t="s">
        <v>1614</v>
      </c>
      <c r="I42" s="2" t="s">
        <v>203</v>
      </c>
      <c r="J42" s="5" t="s">
        <v>1545</v>
      </c>
      <c r="K42" s="2">
        <v>510114093</v>
      </c>
      <c r="L42" s="2" t="s">
        <v>204</v>
      </c>
      <c r="M42" s="2" t="s">
        <v>12</v>
      </c>
      <c r="N42" s="2" t="s">
        <v>1618</v>
      </c>
      <c r="O42" s="51" t="s">
        <v>1538</v>
      </c>
      <c r="P42" s="2" t="s">
        <v>205</v>
      </c>
      <c r="S42" s="46">
        <v>5</v>
      </c>
    </row>
    <row r="43" spans="1:19" s="2" customFormat="1" x14ac:dyDescent="0.4">
      <c r="A43" s="2">
        <v>41</v>
      </c>
      <c r="B43" s="46">
        <v>5</v>
      </c>
      <c r="C43" s="35">
        <v>4</v>
      </c>
      <c r="D43" s="47" t="str">
        <f>IF([4]①申請書!$E2=B43,"連携","")</f>
        <v/>
      </c>
      <c r="E43" s="47" t="str">
        <f>IF(D43="","",COUNTIF($D$2:D43,"連携"))</f>
        <v/>
      </c>
      <c r="F43" s="48">
        <v>92200</v>
      </c>
      <c r="G43" s="49" t="s">
        <v>286</v>
      </c>
      <c r="H43" s="50" t="s">
        <v>1614</v>
      </c>
      <c r="I43" s="2" t="s">
        <v>1619</v>
      </c>
      <c r="J43" s="5" t="s">
        <v>1548</v>
      </c>
      <c r="K43" s="2">
        <v>1116500128</v>
      </c>
      <c r="L43" s="2" t="s">
        <v>1620</v>
      </c>
      <c r="M43" s="2" t="s">
        <v>18</v>
      </c>
      <c r="N43" s="2" t="s">
        <v>1621</v>
      </c>
      <c r="O43" s="51" t="s">
        <v>1538</v>
      </c>
      <c r="P43" s="2" t="s">
        <v>1622</v>
      </c>
      <c r="S43" s="46">
        <v>5</v>
      </c>
    </row>
    <row r="44" spans="1:19" s="2" customFormat="1" x14ac:dyDescent="0.4">
      <c r="A44" s="2">
        <v>42</v>
      </c>
      <c r="B44" s="39">
        <v>6</v>
      </c>
      <c r="C44" s="40">
        <v>0</v>
      </c>
      <c r="D44" s="41" t="str">
        <f>IF([4]①申請書!$E2=B44,"連携","")</f>
        <v/>
      </c>
      <c r="E44" s="41" t="str">
        <f>IF(D44="","",COUNTIF($D$2:D44,"連携"))</f>
        <v/>
      </c>
      <c r="F44" s="42">
        <v>91050</v>
      </c>
      <c r="G44" s="40" t="s">
        <v>178</v>
      </c>
      <c r="H44" s="43" t="s">
        <v>206</v>
      </c>
      <c r="I44" s="43" t="s">
        <v>207</v>
      </c>
      <c r="J44" s="44" t="s">
        <v>111</v>
      </c>
      <c r="K44" s="43">
        <v>310113311</v>
      </c>
      <c r="L44" s="43" t="s">
        <v>208</v>
      </c>
      <c r="M44" s="43" t="s">
        <v>10</v>
      </c>
      <c r="N44" s="43" t="s">
        <v>1623</v>
      </c>
      <c r="O44" s="45" t="s">
        <v>1558</v>
      </c>
      <c r="P44" s="43" t="s">
        <v>209</v>
      </c>
      <c r="Q44" s="43"/>
      <c r="R44" s="43"/>
      <c r="S44" s="39">
        <v>6</v>
      </c>
    </row>
    <row r="45" spans="1:19" s="2" customFormat="1" x14ac:dyDescent="0.4">
      <c r="A45" s="2">
        <v>43</v>
      </c>
      <c r="B45" s="46">
        <v>6</v>
      </c>
      <c r="C45" s="35">
        <v>1</v>
      </c>
      <c r="D45" s="47" t="str">
        <f>IF([4]①申請書!$E2=B45,"連携","")</f>
        <v/>
      </c>
      <c r="E45" s="47" t="str">
        <f>IF(D45="","",COUNTIF($D$2:D45,"連携"))</f>
        <v/>
      </c>
      <c r="F45" s="48">
        <v>91091</v>
      </c>
      <c r="G45" s="49" t="s">
        <v>178</v>
      </c>
      <c r="H45" s="50" t="s">
        <v>1624</v>
      </c>
      <c r="I45" s="2" t="s">
        <v>211</v>
      </c>
      <c r="J45" s="5" t="s">
        <v>1541</v>
      </c>
      <c r="K45" s="2">
        <v>310611546</v>
      </c>
      <c r="L45" s="2" t="s">
        <v>212</v>
      </c>
      <c r="M45" s="2" t="s">
        <v>10</v>
      </c>
      <c r="N45" s="2" t="s">
        <v>1625</v>
      </c>
      <c r="O45" s="51" t="s">
        <v>1538</v>
      </c>
      <c r="P45" s="2" t="s">
        <v>213</v>
      </c>
      <c r="S45" s="46">
        <v>6</v>
      </c>
    </row>
    <row r="46" spans="1:19" s="2" customFormat="1" x14ac:dyDescent="0.4">
      <c r="A46" s="2">
        <v>44</v>
      </c>
      <c r="B46" s="46">
        <v>6</v>
      </c>
      <c r="C46" s="35">
        <v>2</v>
      </c>
      <c r="D46" s="47" t="str">
        <f>IF([4]①申請書!$E2=B46,"連携","")</f>
        <v/>
      </c>
      <c r="E46" s="47" t="str">
        <f>IF(D46="","",COUNTIF($D$2:D46,"連携"))</f>
        <v/>
      </c>
      <c r="F46" s="48">
        <v>91442</v>
      </c>
      <c r="G46" s="49" t="s">
        <v>178</v>
      </c>
      <c r="H46" s="50" t="s">
        <v>206</v>
      </c>
      <c r="I46" s="2" t="s">
        <v>1626</v>
      </c>
      <c r="J46" s="5" t="s">
        <v>1543</v>
      </c>
      <c r="K46" s="2">
        <v>312211212</v>
      </c>
      <c r="L46" s="2" t="s">
        <v>1627</v>
      </c>
      <c r="M46" s="2" t="s">
        <v>10</v>
      </c>
      <c r="N46" s="2" t="s">
        <v>1628</v>
      </c>
      <c r="O46" s="51" t="s">
        <v>1538</v>
      </c>
      <c r="P46" s="2" t="s">
        <v>210</v>
      </c>
      <c r="S46" s="46">
        <v>6</v>
      </c>
    </row>
    <row r="47" spans="1:19" s="2" customFormat="1" x14ac:dyDescent="0.4">
      <c r="A47" s="2">
        <v>45</v>
      </c>
      <c r="B47" s="46">
        <v>6</v>
      </c>
      <c r="C47" s="35">
        <v>3</v>
      </c>
      <c r="D47" s="47" t="str">
        <f>IF([4]①申請書!$E2=B47,"連携","")</f>
        <v/>
      </c>
      <c r="E47" s="47" t="str">
        <f>IF(D47="","",COUNTIF($D$2:D47,"連携"))</f>
        <v/>
      </c>
      <c r="F47" s="48">
        <v>91825</v>
      </c>
      <c r="G47" s="49" t="s">
        <v>178</v>
      </c>
      <c r="H47" s="50" t="s">
        <v>1624</v>
      </c>
      <c r="I47" s="2" t="s">
        <v>189</v>
      </c>
      <c r="J47" s="5" t="s">
        <v>1545</v>
      </c>
      <c r="K47" s="2">
        <v>210315255</v>
      </c>
      <c r="L47" s="2" t="s">
        <v>190</v>
      </c>
      <c r="M47" s="2" t="s">
        <v>9</v>
      </c>
      <c r="N47" s="2" t="s">
        <v>1605</v>
      </c>
      <c r="O47" s="51" t="s">
        <v>1558</v>
      </c>
      <c r="P47" s="2" t="s">
        <v>191</v>
      </c>
      <c r="S47" s="46">
        <v>6</v>
      </c>
    </row>
    <row r="48" spans="1:19" s="2" customFormat="1" x14ac:dyDescent="0.4">
      <c r="A48" s="2">
        <v>46</v>
      </c>
      <c r="B48" s="46">
        <v>6</v>
      </c>
      <c r="C48" s="35">
        <v>4</v>
      </c>
      <c r="D48" s="47" t="str">
        <f>IF([4]①申請書!$E2=B48,"連携","")</f>
        <v/>
      </c>
      <c r="E48" s="47" t="str">
        <f>IF(D48="","",COUNTIF($D$2:D48,"連携"))</f>
        <v/>
      </c>
      <c r="F48" s="48">
        <v>92325</v>
      </c>
      <c r="G48" s="49" t="s">
        <v>178</v>
      </c>
      <c r="H48" s="50" t="s">
        <v>1624</v>
      </c>
      <c r="I48" s="2" t="s">
        <v>1629</v>
      </c>
      <c r="J48" s="5" t="s">
        <v>1548</v>
      </c>
      <c r="K48" s="2">
        <v>310210588</v>
      </c>
      <c r="L48" s="2" t="s">
        <v>1630</v>
      </c>
      <c r="M48" s="2" t="s">
        <v>10</v>
      </c>
      <c r="N48" s="2" t="s">
        <v>1631</v>
      </c>
      <c r="O48" s="51" t="s">
        <v>1538</v>
      </c>
      <c r="P48" s="2" t="s">
        <v>1632</v>
      </c>
      <c r="S48" s="46">
        <v>6</v>
      </c>
    </row>
    <row r="49" spans="1:19" s="2" customFormat="1" x14ac:dyDescent="0.4">
      <c r="A49" s="2">
        <v>47</v>
      </c>
      <c r="B49" s="39">
        <v>7</v>
      </c>
      <c r="C49" s="40">
        <v>0</v>
      </c>
      <c r="D49" s="41" t="str">
        <f>IF([4]①申請書!$E2=B49,"連携","")</f>
        <v/>
      </c>
      <c r="E49" s="41" t="str">
        <f>IF(D49="","",COUNTIF($D$2:D49,"連携"))</f>
        <v/>
      </c>
      <c r="F49" s="42">
        <v>91330</v>
      </c>
      <c r="G49" s="40" t="s">
        <v>178</v>
      </c>
      <c r="H49" s="43" t="s">
        <v>1633</v>
      </c>
      <c r="I49" s="43" t="s">
        <v>214</v>
      </c>
      <c r="J49" s="44" t="s">
        <v>111</v>
      </c>
      <c r="K49" s="43">
        <v>418010146</v>
      </c>
      <c r="L49" s="43" t="s">
        <v>215</v>
      </c>
      <c r="M49" s="43" t="s">
        <v>11</v>
      </c>
      <c r="N49" s="43" t="s">
        <v>1634</v>
      </c>
      <c r="O49" s="45" t="s">
        <v>1538</v>
      </c>
      <c r="P49" s="43" t="s">
        <v>216</v>
      </c>
      <c r="Q49" s="43"/>
      <c r="R49" s="43"/>
      <c r="S49" s="39">
        <v>7</v>
      </c>
    </row>
    <row r="50" spans="1:19" s="2" customFormat="1" x14ac:dyDescent="0.4">
      <c r="A50" s="2">
        <v>48</v>
      </c>
      <c r="B50" s="46">
        <v>7</v>
      </c>
      <c r="C50" s="35">
        <v>1</v>
      </c>
      <c r="D50" s="47" t="str">
        <f>IF([4]①申請書!$E2=B50,"連携","")</f>
        <v/>
      </c>
      <c r="E50" s="47" t="str">
        <f>IF(D50="","",COUNTIF($D$2:D50,"連携"))</f>
        <v/>
      </c>
      <c r="F50" s="48">
        <v>91050</v>
      </c>
      <c r="G50" s="49" t="s">
        <v>178</v>
      </c>
      <c r="H50" s="50" t="s">
        <v>1633</v>
      </c>
      <c r="I50" s="2" t="s">
        <v>207</v>
      </c>
      <c r="J50" s="5" t="s">
        <v>1541</v>
      </c>
      <c r="K50" s="2">
        <v>310113311</v>
      </c>
      <c r="L50" s="2" t="s">
        <v>208</v>
      </c>
      <c r="M50" s="2" t="s">
        <v>10</v>
      </c>
      <c r="N50" s="2" t="s">
        <v>1623</v>
      </c>
      <c r="O50" s="51" t="s">
        <v>1558</v>
      </c>
      <c r="P50" s="2" t="s">
        <v>209</v>
      </c>
      <c r="S50" s="46">
        <v>7</v>
      </c>
    </row>
    <row r="51" spans="1:19" s="2" customFormat="1" x14ac:dyDescent="0.4">
      <c r="A51" s="2">
        <v>49</v>
      </c>
      <c r="B51" s="46">
        <v>7</v>
      </c>
      <c r="C51" s="35">
        <v>2</v>
      </c>
      <c r="D51" s="47" t="str">
        <f>IF([4]①申請書!$E2=B51,"連携","")</f>
        <v/>
      </c>
      <c r="E51" s="47" t="str">
        <f>IF(D51="","",COUNTIF($D$2:D51,"連携"))</f>
        <v/>
      </c>
      <c r="F51" s="48">
        <v>91091</v>
      </c>
      <c r="G51" s="49" t="s">
        <v>178</v>
      </c>
      <c r="H51" s="50" t="s">
        <v>1633</v>
      </c>
      <c r="I51" s="2" t="s">
        <v>211</v>
      </c>
      <c r="J51" s="5" t="s">
        <v>1543</v>
      </c>
      <c r="K51" s="2">
        <v>310611546</v>
      </c>
      <c r="L51" s="2" t="s">
        <v>212</v>
      </c>
      <c r="M51" s="2" t="s">
        <v>10</v>
      </c>
      <c r="N51" s="2" t="s">
        <v>1625</v>
      </c>
      <c r="O51" s="51" t="s">
        <v>1538</v>
      </c>
      <c r="P51" s="2" t="s">
        <v>213</v>
      </c>
      <c r="S51" s="46">
        <v>7</v>
      </c>
    </row>
    <row r="52" spans="1:19" s="2" customFormat="1" x14ac:dyDescent="0.4">
      <c r="A52" s="2">
        <v>50</v>
      </c>
      <c r="B52" s="46">
        <v>7</v>
      </c>
      <c r="C52" s="35">
        <v>3</v>
      </c>
      <c r="D52" s="47" t="str">
        <f>IF([4]①申請書!$E2=B52,"連携","")</f>
        <v/>
      </c>
      <c r="E52" s="47" t="str">
        <f>IF(D52="","",COUNTIF($D$2:D52,"連携"))</f>
        <v/>
      </c>
      <c r="F52" s="48">
        <v>91106</v>
      </c>
      <c r="G52" s="49" t="s">
        <v>178</v>
      </c>
      <c r="H52" s="50" t="s">
        <v>1633</v>
      </c>
      <c r="I52" s="2" t="s">
        <v>229</v>
      </c>
      <c r="J52" s="5" t="s">
        <v>1545</v>
      </c>
      <c r="K52" s="2">
        <v>410711030</v>
      </c>
      <c r="L52" s="2" t="s">
        <v>230</v>
      </c>
      <c r="M52" s="2" t="s">
        <v>11</v>
      </c>
      <c r="N52" s="2" t="s">
        <v>1635</v>
      </c>
      <c r="O52" s="51" t="s">
        <v>1558</v>
      </c>
      <c r="P52" s="2" t="s">
        <v>231</v>
      </c>
      <c r="S52" s="46">
        <v>7</v>
      </c>
    </row>
    <row r="53" spans="1:19" s="2" customFormat="1" x14ac:dyDescent="0.4">
      <c r="A53" s="2">
        <v>51</v>
      </c>
      <c r="B53" s="46">
        <v>7</v>
      </c>
      <c r="C53" s="35">
        <v>4</v>
      </c>
      <c r="D53" s="47" t="str">
        <f>IF([4]①申請書!$E2=B53,"連携","")</f>
        <v/>
      </c>
      <c r="E53" s="47" t="str">
        <f>IF(D53="","",COUNTIF($D$2:D53,"連携"))</f>
        <v/>
      </c>
      <c r="F53" s="48">
        <v>91141</v>
      </c>
      <c r="G53" s="49" t="s">
        <v>178</v>
      </c>
      <c r="H53" s="50" t="s">
        <v>1633</v>
      </c>
      <c r="I53" s="2" t="s">
        <v>185</v>
      </c>
      <c r="J53" s="5" t="s">
        <v>1548</v>
      </c>
      <c r="K53" s="2">
        <v>218010221</v>
      </c>
      <c r="L53" s="2" t="s">
        <v>186</v>
      </c>
      <c r="M53" s="2" t="s">
        <v>9</v>
      </c>
      <c r="N53" s="2" t="s">
        <v>1604</v>
      </c>
      <c r="O53" s="51" t="s">
        <v>1538</v>
      </c>
      <c r="P53" s="2" t="s">
        <v>187</v>
      </c>
      <c r="S53" s="46">
        <v>7</v>
      </c>
    </row>
    <row r="54" spans="1:19" s="2" customFormat="1" x14ac:dyDescent="0.4">
      <c r="A54" s="2">
        <v>52</v>
      </c>
      <c r="B54" s="46">
        <v>7</v>
      </c>
      <c r="C54" s="35">
        <v>5</v>
      </c>
      <c r="D54" s="47" t="str">
        <f>IF([4]①申請書!$E2=B54,"連携","")</f>
        <v/>
      </c>
      <c r="E54" s="47" t="str">
        <f>IF(D54="","",COUNTIF($D$2:D54,"連携"))</f>
        <v/>
      </c>
      <c r="F54" s="48">
        <v>91156</v>
      </c>
      <c r="G54" s="49" t="s">
        <v>286</v>
      </c>
      <c r="H54" s="50" t="s">
        <v>1633</v>
      </c>
      <c r="I54" s="2" t="s">
        <v>248</v>
      </c>
      <c r="J54" s="5" t="s">
        <v>1553</v>
      </c>
      <c r="K54" s="2">
        <v>813111002</v>
      </c>
      <c r="L54" s="2" t="s">
        <v>249</v>
      </c>
      <c r="M54" s="2" t="s">
        <v>15</v>
      </c>
      <c r="N54" s="2" t="s">
        <v>1636</v>
      </c>
      <c r="O54" s="51" t="s">
        <v>1538</v>
      </c>
      <c r="P54" s="2" t="s">
        <v>250</v>
      </c>
      <c r="S54" s="46">
        <v>7</v>
      </c>
    </row>
    <row r="55" spans="1:19" s="2" customFormat="1" x14ac:dyDescent="0.4">
      <c r="A55" s="2">
        <v>53</v>
      </c>
      <c r="B55" s="46">
        <v>7</v>
      </c>
      <c r="C55" s="35">
        <v>6</v>
      </c>
      <c r="D55" s="47" t="str">
        <f>IF([4]①申請書!$E2=B55,"連携","")</f>
        <v/>
      </c>
      <c r="E55" s="47" t="str">
        <f>IF(D55="","",COUNTIF($D$2:D55,"連携"))</f>
        <v/>
      </c>
      <c r="F55" s="48">
        <v>91157</v>
      </c>
      <c r="G55" s="49" t="s">
        <v>178</v>
      </c>
      <c r="H55" s="50" t="s">
        <v>1633</v>
      </c>
      <c r="I55" s="2" t="s">
        <v>232</v>
      </c>
      <c r="J55" s="5" t="s">
        <v>1556</v>
      </c>
      <c r="K55" s="2">
        <v>418010179</v>
      </c>
      <c r="L55" s="2" t="s">
        <v>233</v>
      </c>
      <c r="M55" s="2" t="s">
        <v>11</v>
      </c>
      <c r="N55" s="2" t="s">
        <v>1637</v>
      </c>
      <c r="O55" s="51" t="s">
        <v>1558</v>
      </c>
      <c r="P55" s="2" t="s">
        <v>234</v>
      </c>
      <c r="S55" s="46">
        <v>7</v>
      </c>
    </row>
    <row r="56" spans="1:19" s="2" customFormat="1" x14ac:dyDescent="0.4">
      <c r="A56" s="2">
        <v>54</v>
      </c>
      <c r="B56" s="46">
        <v>7</v>
      </c>
      <c r="C56" s="35">
        <v>7</v>
      </c>
      <c r="D56" s="47" t="str">
        <f>IF([4]①申請書!$E2=B56,"連携","")</f>
        <v/>
      </c>
      <c r="E56" s="47" t="str">
        <f>IF(D56="","",COUNTIF($D$2:D56,"連携"))</f>
        <v/>
      </c>
      <c r="F56" s="48">
        <v>91186</v>
      </c>
      <c r="G56" s="49" t="s">
        <v>178</v>
      </c>
      <c r="H56" s="50" t="s">
        <v>1633</v>
      </c>
      <c r="I56" s="2" t="s">
        <v>220</v>
      </c>
      <c r="J56" s="5" t="s">
        <v>1559</v>
      </c>
      <c r="K56" s="2">
        <v>616010021</v>
      </c>
      <c r="L56" s="2" t="s">
        <v>221</v>
      </c>
      <c r="M56" s="2" t="s">
        <v>13</v>
      </c>
      <c r="N56" s="2" t="s">
        <v>1638</v>
      </c>
      <c r="O56" s="51" t="s">
        <v>1538</v>
      </c>
      <c r="P56" s="2" t="s">
        <v>222</v>
      </c>
      <c r="S56" s="46">
        <v>7</v>
      </c>
    </row>
    <row r="57" spans="1:19" s="2" customFormat="1" x14ac:dyDescent="0.4">
      <c r="A57" s="2">
        <v>55</v>
      </c>
      <c r="B57" s="46">
        <v>7</v>
      </c>
      <c r="C57" s="35">
        <v>8</v>
      </c>
      <c r="D57" s="47" t="str">
        <f>IF([4]①申請書!$E2=B57,"連携","")</f>
        <v/>
      </c>
      <c r="E57" s="47" t="str">
        <f>IF(D57="","",COUNTIF($D$2:D57,"連携"))</f>
        <v/>
      </c>
      <c r="F57" s="48">
        <v>91199</v>
      </c>
      <c r="G57" s="49" t="s">
        <v>178</v>
      </c>
      <c r="H57" s="50" t="s">
        <v>1633</v>
      </c>
      <c r="I57" s="2" t="s">
        <v>223</v>
      </c>
      <c r="J57" s="5" t="s">
        <v>1561</v>
      </c>
      <c r="K57" s="2">
        <v>610812497</v>
      </c>
      <c r="L57" s="2" t="s">
        <v>224</v>
      </c>
      <c r="M57" s="2" t="s">
        <v>13</v>
      </c>
      <c r="N57" s="2" t="s">
        <v>1639</v>
      </c>
      <c r="O57" s="51" t="s">
        <v>1558</v>
      </c>
      <c r="P57" s="2" t="s">
        <v>225</v>
      </c>
      <c r="S57" s="46">
        <v>7</v>
      </c>
    </row>
    <row r="58" spans="1:19" s="2" customFormat="1" x14ac:dyDescent="0.4">
      <c r="A58" s="2">
        <v>56</v>
      </c>
      <c r="B58" s="46">
        <v>7</v>
      </c>
      <c r="C58" s="35">
        <v>9</v>
      </c>
      <c r="D58" s="47" t="str">
        <f>IF([4]①申請書!$E2=B58,"連携","")</f>
        <v/>
      </c>
      <c r="E58" s="47" t="str">
        <f>IF(D58="","",COUNTIF($D$2:D58,"連携"))</f>
        <v/>
      </c>
      <c r="F58" s="48">
        <v>91329</v>
      </c>
      <c r="G58" s="49" t="s">
        <v>178</v>
      </c>
      <c r="H58" s="50" t="s">
        <v>1633</v>
      </c>
      <c r="I58" s="2" t="s">
        <v>235</v>
      </c>
      <c r="J58" s="5" t="s">
        <v>1563</v>
      </c>
      <c r="K58" s="2">
        <v>415110030</v>
      </c>
      <c r="L58" s="2" t="s">
        <v>236</v>
      </c>
      <c r="M58" s="2" t="s">
        <v>11</v>
      </c>
      <c r="N58" s="2" t="s">
        <v>1640</v>
      </c>
      <c r="O58" s="51" t="s">
        <v>1558</v>
      </c>
      <c r="P58" s="2" t="s">
        <v>237</v>
      </c>
      <c r="S58" s="46">
        <v>7</v>
      </c>
    </row>
    <row r="59" spans="1:19" s="2" customFormat="1" x14ac:dyDescent="0.4">
      <c r="A59" s="2">
        <v>57</v>
      </c>
      <c r="B59" s="46">
        <v>7</v>
      </c>
      <c r="C59" s="35">
        <v>10</v>
      </c>
      <c r="D59" s="47" t="str">
        <f>IF([4]①申請書!$E2=B59,"連携","")</f>
        <v/>
      </c>
      <c r="E59" s="47" t="str">
        <f>IF(D59="","",COUNTIF($D$2:D59,"連携"))</f>
        <v/>
      </c>
      <c r="F59" s="48">
        <v>91331</v>
      </c>
      <c r="G59" s="49" t="s">
        <v>178</v>
      </c>
      <c r="H59" s="50" t="s">
        <v>1633</v>
      </c>
      <c r="I59" s="2" t="s">
        <v>238</v>
      </c>
      <c r="J59" s="5" t="s">
        <v>1565</v>
      </c>
      <c r="K59" s="2">
        <v>415110048</v>
      </c>
      <c r="L59" s="2" t="s">
        <v>1641</v>
      </c>
      <c r="M59" s="2" t="s">
        <v>11</v>
      </c>
      <c r="N59" s="2" t="s">
        <v>1642</v>
      </c>
      <c r="O59" s="51" t="s">
        <v>1558</v>
      </c>
      <c r="P59" s="2" t="s">
        <v>239</v>
      </c>
      <c r="S59" s="46">
        <v>7</v>
      </c>
    </row>
    <row r="60" spans="1:19" s="2" customFormat="1" x14ac:dyDescent="0.4">
      <c r="A60" s="2">
        <v>58</v>
      </c>
      <c r="B60" s="46">
        <v>7</v>
      </c>
      <c r="C60" s="35">
        <v>11</v>
      </c>
      <c r="D60" s="47" t="str">
        <f>IF([4]①申請書!$E2=B60,"連携","")</f>
        <v/>
      </c>
      <c r="E60" s="47" t="str">
        <f>IF(D60="","",COUNTIF($D$2:D60,"連携"))</f>
        <v/>
      </c>
      <c r="F60" s="48">
        <v>91435</v>
      </c>
      <c r="G60" s="49" t="s">
        <v>178</v>
      </c>
      <c r="H60" s="50" t="s">
        <v>1633</v>
      </c>
      <c r="I60" s="2" t="s">
        <v>243</v>
      </c>
      <c r="J60" s="5" t="s">
        <v>1567</v>
      </c>
      <c r="K60" s="2">
        <v>411510019</v>
      </c>
      <c r="L60" s="2" t="s">
        <v>244</v>
      </c>
      <c r="M60" s="2" t="s">
        <v>11</v>
      </c>
      <c r="N60" s="2" t="s">
        <v>1643</v>
      </c>
      <c r="O60" s="51" t="s">
        <v>1644</v>
      </c>
      <c r="P60" s="2" t="s">
        <v>245</v>
      </c>
      <c r="S60" s="46">
        <v>7</v>
      </c>
    </row>
    <row r="61" spans="1:19" s="2" customFormat="1" x14ac:dyDescent="0.4">
      <c r="A61" s="2">
        <v>59</v>
      </c>
      <c r="B61" s="46">
        <v>7</v>
      </c>
      <c r="C61" s="35">
        <v>12</v>
      </c>
      <c r="D61" s="47" t="str">
        <f>IF([4]①申請書!$E2=B61,"連携","")</f>
        <v/>
      </c>
      <c r="E61" s="47" t="str">
        <f>IF(D61="","",COUNTIF($D$2:D61,"連携"))</f>
        <v/>
      </c>
      <c r="F61" s="48">
        <v>91443</v>
      </c>
      <c r="G61" s="49" t="s">
        <v>178</v>
      </c>
      <c r="H61" s="50" t="s">
        <v>1633</v>
      </c>
      <c r="I61" s="2" t="s">
        <v>251</v>
      </c>
      <c r="J61" s="5" t="s">
        <v>1570</v>
      </c>
      <c r="K61" s="2">
        <v>410210017</v>
      </c>
      <c r="L61" s="2" t="s">
        <v>252</v>
      </c>
      <c r="M61" s="2" t="s">
        <v>11</v>
      </c>
      <c r="N61" s="2" t="s">
        <v>1645</v>
      </c>
      <c r="O61" s="51" t="s">
        <v>1558</v>
      </c>
      <c r="P61" s="2" t="s">
        <v>253</v>
      </c>
      <c r="S61" s="46">
        <v>7</v>
      </c>
    </row>
    <row r="62" spans="1:19" s="2" customFormat="1" x14ac:dyDescent="0.4">
      <c r="A62" s="2">
        <v>60</v>
      </c>
      <c r="B62" s="46">
        <v>7</v>
      </c>
      <c r="C62" s="35">
        <v>13</v>
      </c>
      <c r="D62" s="47" t="str">
        <f>IF([4]①申請書!$E2=B62,"連携","")</f>
        <v/>
      </c>
      <c r="E62" s="47" t="str">
        <f>IF(D62="","",COUNTIF($D$2:D62,"連携"))</f>
        <v/>
      </c>
      <c r="F62" s="48">
        <v>91498</v>
      </c>
      <c r="G62" s="49" t="s">
        <v>178</v>
      </c>
      <c r="H62" s="50" t="s">
        <v>1633</v>
      </c>
      <c r="I62" s="2" t="s">
        <v>226</v>
      </c>
      <c r="J62" s="5" t="s">
        <v>1572</v>
      </c>
      <c r="K62" s="2">
        <v>710411497</v>
      </c>
      <c r="L62" s="2" t="s">
        <v>227</v>
      </c>
      <c r="M62" s="2" t="s">
        <v>14</v>
      </c>
      <c r="N62" s="2" t="s">
        <v>1646</v>
      </c>
      <c r="O62" s="51" t="s">
        <v>1558</v>
      </c>
      <c r="P62" s="2" t="s">
        <v>228</v>
      </c>
      <c r="S62" s="46">
        <v>7</v>
      </c>
    </row>
    <row r="63" spans="1:19" s="2" customFormat="1" x14ac:dyDescent="0.4">
      <c r="A63" s="2">
        <v>61</v>
      </c>
      <c r="B63" s="46">
        <v>7</v>
      </c>
      <c r="C63" s="35">
        <v>14</v>
      </c>
      <c r="D63" s="47" t="str">
        <f>IF([4]①申請書!$E2=B63,"連携","")</f>
        <v/>
      </c>
      <c r="E63" s="47" t="str">
        <f>IF(D63="","",COUNTIF($D$2:D63,"連携"))</f>
        <v/>
      </c>
      <c r="F63" s="48">
        <v>91502</v>
      </c>
      <c r="G63" s="49" t="s">
        <v>178</v>
      </c>
      <c r="H63" s="50" t="s">
        <v>1633</v>
      </c>
      <c r="I63" s="2" t="s">
        <v>246</v>
      </c>
      <c r="J63" s="5" t="s">
        <v>1574</v>
      </c>
      <c r="K63" s="2">
        <v>415413269</v>
      </c>
      <c r="L63" s="2" t="s">
        <v>1647</v>
      </c>
      <c r="M63" s="2" t="s">
        <v>11</v>
      </c>
      <c r="N63" s="2" t="s">
        <v>1648</v>
      </c>
      <c r="O63" s="51" t="s">
        <v>1538</v>
      </c>
      <c r="P63" s="2" t="s">
        <v>247</v>
      </c>
      <c r="S63" s="46">
        <v>7</v>
      </c>
    </row>
    <row r="64" spans="1:19" s="2" customFormat="1" x14ac:dyDescent="0.4">
      <c r="A64" s="2">
        <v>62</v>
      </c>
      <c r="B64" s="46">
        <v>7</v>
      </c>
      <c r="C64" s="35">
        <v>15</v>
      </c>
      <c r="D64" s="47" t="str">
        <f>IF([4]①申請書!$E2=B64,"連携","")</f>
        <v/>
      </c>
      <c r="E64" s="47" t="str">
        <f>IF(D64="","",COUNTIF($D$2:D64,"連携"))</f>
        <v/>
      </c>
      <c r="F64" s="48">
        <v>91825</v>
      </c>
      <c r="G64" s="49" t="s">
        <v>178</v>
      </c>
      <c r="H64" s="50" t="s">
        <v>1633</v>
      </c>
      <c r="I64" s="2" t="s">
        <v>189</v>
      </c>
      <c r="J64" s="5" t="s">
        <v>1576</v>
      </c>
      <c r="K64" s="2">
        <v>210315255</v>
      </c>
      <c r="L64" s="2" t="s">
        <v>190</v>
      </c>
      <c r="M64" s="2" t="s">
        <v>9</v>
      </c>
      <c r="N64" s="2" t="s">
        <v>1605</v>
      </c>
      <c r="O64" s="51" t="s">
        <v>1558</v>
      </c>
      <c r="P64" s="2" t="s">
        <v>191</v>
      </c>
      <c r="S64" s="46">
        <v>7</v>
      </c>
    </row>
    <row r="65" spans="1:19" s="2" customFormat="1" x14ac:dyDescent="0.4">
      <c r="A65" s="2">
        <v>63</v>
      </c>
      <c r="B65" s="46">
        <v>7</v>
      </c>
      <c r="C65" s="35">
        <v>16</v>
      </c>
      <c r="D65" s="47" t="str">
        <f>IF([4]①申請書!$E2=B65,"連携","")</f>
        <v/>
      </c>
      <c r="E65" s="47" t="str">
        <f>IF(D65="","",COUNTIF($D$2:D65,"連携"))</f>
        <v/>
      </c>
      <c r="F65" s="48">
        <v>91943</v>
      </c>
      <c r="G65" s="49" t="s">
        <v>178</v>
      </c>
      <c r="H65" s="50" t="s">
        <v>1633</v>
      </c>
      <c r="I65" s="2" t="s">
        <v>180</v>
      </c>
      <c r="J65" s="5" t="s">
        <v>1578</v>
      </c>
      <c r="K65" s="2">
        <v>210114765</v>
      </c>
      <c r="L65" s="2" t="s">
        <v>1649</v>
      </c>
      <c r="M65" s="2" t="s">
        <v>9</v>
      </c>
      <c r="N65" s="2" t="s">
        <v>1650</v>
      </c>
      <c r="O65" s="51" t="s">
        <v>1558</v>
      </c>
      <c r="P65" s="2" t="s">
        <v>181</v>
      </c>
      <c r="S65" s="46">
        <v>7</v>
      </c>
    </row>
    <row r="66" spans="1:19" s="2" customFormat="1" x14ac:dyDescent="0.4">
      <c r="A66" s="2">
        <v>64</v>
      </c>
      <c r="B66" s="46">
        <v>7</v>
      </c>
      <c r="C66" s="35">
        <v>17</v>
      </c>
      <c r="D66" s="47" t="str">
        <f>IF([4]①申請書!$E2=B66,"連携","")</f>
        <v/>
      </c>
      <c r="E66" s="47" t="str">
        <f>IF(D66="","",COUNTIF($D$2:D66,"連携"))</f>
        <v/>
      </c>
      <c r="F66" s="48">
        <v>92198</v>
      </c>
      <c r="G66" s="49" t="s">
        <v>178</v>
      </c>
      <c r="H66" s="50" t="s">
        <v>1633</v>
      </c>
      <c r="I66" s="2" t="s">
        <v>217</v>
      </c>
      <c r="J66" s="5" t="s">
        <v>1651</v>
      </c>
      <c r="K66" s="2">
        <v>210511424</v>
      </c>
      <c r="L66" s="2" t="s">
        <v>218</v>
      </c>
      <c r="M66" s="2" t="s">
        <v>9</v>
      </c>
      <c r="N66" s="2" t="s">
        <v>1609</v>
      </c>
      <c r="O66" s="51" t="s">
        <v>1538</v>
      </c>
      <c r="P66" s="2" t="s">
        <v>219</v>
      </c>
      <c r="S66" s="46">
        <v>7</v>
      </c>
    </row>
    <row r="67" spans="1:19" s="2" customFormat="1" x14ac:dyDescent="0.4">
      <c r="A67" s="2">
        <v>65</v>
      </c>
      <c r="B67" s="46">
        <v>7</v>
      </c>
      <c r="C67" s="35">
        <v>18</v>
      </c>
      <c r="D67" s="47" t="str">
        <f>IF([4]①申請書!$E2=B67,"連携","")</f>
        <v/>
      </c>
      <c r="E67" s="47" t="str">
        <f>IF(D67="","",COUNTIF($D$2:D67,"連携"))</f>
        <v/>
      </c>
      <c r="F67" s="48">
        <v>92260</v>
      </c>
      <c r="G67" s="49" t="s">
        <v>178</v>
      </c>
      <c r="H67" s="50" t="s">
        <v>1633</v>
      </c>
      <c r="I67" s="2" t="s">
        <v>254</v>
      </c>
      <c r="J67" s="5" t="s">
        <v>1652</v>
      </c>
      <c r="K67" s="2">
        <v>415213008</v>
      </c>
      <c r="L67" s="2" t="s">
        <v>255</v>
      </c>
      <c r="M67" s="2" t="s">
        <v>11</v>
      </c>
      <c r="N67" s="2" t="s">
        <v>1653</v>
      </c>
      <c r="O67" s="51" t="s">
        <v>1558</v>
      </c>
      <c r="P67" s="2" t="s">
        <v>256</v>
      </c>
      <c r="S67" s="46">
        <v>7</v>
      </c>
    </row>
    <row r="68" spans="1:19" s="2" customFormat="1" x14ac:dyDescent="0.4">
      <c r="A68" s="2">
        <v>66</v>
      </c>
      <c r="B68" s="46">
        <v>7</v>
      </c>
      <c r="C68" s="35">
        <v>19</v>
      </c>
      <c r="D68" s="47" t="str">
        <f>IF([4]①申請書!$E2=B68,"連携","")</f>
        <v/>
      </c>
      <c r="E68" s="47" t="str">
        <f>IF(D68="","",COUNTIF($D$2:D68,"連携"))</f>
        <v/>
      </c>
      <c r="F68" s="48">
        <v>92495</v>
      </c>
      <c r="G68" s="49" t="s">
        <v>178</v>
      </c>
      <c r="H68" s="50" t="s">
        <v>1633</v>
      </c>
      <c r="I68" s="2" t="s">
        <v>240</v>
      </c>
      <c r="J68" s="5" t="s">
        <v>1654</v>
      </c>
      <c r="K68" s="2">
        <v>412211013</v>
      </c>
      <c r="L68" s="2" t="s">
        <v>241</v>
      </c>
      <c r="M68" s="2" t="s">
        <v>242</v>
      </c>
      <c r="N68" s="2" t="s">
        <v>1655</v>
      </c>
      <c r="O68" s="51" t="s">
        <v>1538</v>
      </c>
      <c r="P68" s="2" t="s">
        <v>1656</v>
      </c>
      <c r="S68" s="46">
        <v>7</v>
      </c>
    </row>
    <row r="69" spans="1:19" s="2" customFormat="1" x14ac:dyDescent="0.4">
      <c r="A69" s="2">
        <v>67</v>
      </c>
      <c r="B69" s="39">
        <v>8</v>
      </c>
      <c r="C69" s="40">
        <v>0</v>
      </c>
      <c r="D69" s="41" t="str">
        <f>IF([4]①申請書!$E2=B69,"連携","")</f>
        <v/>
      </c>
      <c r="E69" s="41" t="str">
        <f>IF(D69="","",COUNTIF($D$2:D69,"連携"))</f>
        <v/>
      </c>
      <c r="F69" s="42">
        <v>91184</v>
      </c>
      <c r="G69" s="40" t="s">
        <v>178</v>
      </c>
      <c r="H69" s="43" t="s">
        <v>1657</v>
      </c>
      <c r="I69" s="43" t="s">
        <v>257</v>
      </c>
      <c r="J69" s="44" t="s">
        <v>111</v>
      </c>
      <c r="K69" s="43">
        <v>610114332</v>
      </c>
      <c r="L69" s="43" t="s">
        <v>1658</v>
      </c>
      <c r="M69" s="43" t="s">
        <v>13</v>
      </c>
      <c r="N69" s="43" t="s">
        <v>1659</v>
      </c>
      <c r="O69" s="45" t="s">
        <v>1538</v>
      </c>
      <c r="P69" s="43" t="s">
        <v>258</v>
      </c>
      <c r="Q69" s="43"/>
      <c r="R69" s="43"/>
      <c r="S69" s="39">
        <v>8</v>
      </c>
    </row>
    <row r="70" spans="1:19" s="2" customFormat="1" x14ac:dyDescent="0.4">
      <c r="A70" s="2">
        <v>68</v>
      </c>
      <c r="B70" s="46">
        <v>8</v>
      </c>
      <c r="C70" s="35">
        <v>1</v>
      </c>
      <c r="D70" s="47" t="str">
        <f>IF([4]①申請書!$E2=B70,"連携","")</f>
        <v/>
      </c>
      <c r="E70" s="47" t="str">
        <f>IF(D70="","",COUNTIF($D$2:D70,"連携"))</f>
        <v/>
      </c>
      <c r="F70" s="48">
        <v>91499</v>
      </c>
      <c r="G70" s="49" t="s">
        <v>178</v>
      </c>
      <c r="H70" s="50" t="s">
        <v>1657</v>
      </c>
      <c r="I70" s="2" t="s">
        <v>259</v>
      </c>
      <c r="J70" s="5" t="s">
        <v>1541</v>
      </c>
      <c r="K70" s="2">
        <v>610113656</v>
      </c>
      <c r="L70" s="2" t="s">
        <v>260</v>
      </c>
      <c r="M70" s="2" t="s">
        <v>13</v>
      </c>
      <c r="N70" s="2" t="s">
        <v>1660</v>
      </c>
      <c r="O70" s="51" t="s">
        <v>1558</v>
      </c>
      <c r="P70" s="2" t="s">
        <v>261</v>
      </c>
      <c r="S70" s="46">
        <v>8</v>
      </c>
    </row>
    <row r="71" spans="1:19" s="2" customFormat="1" x14ac:dyDescent="0.4">
      <c r="A71" s="2">
        <v>69</v>
      </c>
      <c r="B71" s="39">
        <v>9</v>
      </c>
      <c r="C71" s="40">
        <v>0</v>
      </c>
      <c r="D71" s="41" t="str">
        <f>IF([4]①申請書!$E2=B71,"連携","")</f>
        <v/>
      </c>
      <c r="E71" s="41" t="str">
        <f>IF(D71="","",COUNTIF($D$2:D71,"連携"))</f>
        <v/>
      </c>
      <c r="F71" s="42">
        <v>91186</v>
      </c>
      <c r="G71" s="40" t="s">
        <v>178</v>
      </c>
      <c r="H71" s="43" t="s">
        <v>1661</v>
      </c>
      <c r="I71" s="43" t="s">
        <v>220</v>
      </c>
      <c r="J71" s="44" t="s">
        <v>111</v>
      </c>
      <c r="K71" s="43">
        <v>616010021</v>
      </c>
      <c r="L71" s="43" t="s">
        <v>221</v>
      </c>
      <c r="M71" s="43" t="s">
        <v>13</v>
      </c>
      <c r="N71" s="43" t="s">
        <v>1638</v>
      </c>
      <c r="O71" s="45" t="s">
        <v>1538</v>
      </c>
      <c r="P71" s="43" t="s">
        <v>222</v>
      </c>
      <c r="Q71" s="43"/>
      <c r="R71" s="43"/>
      <c r="S71" s="39">
        <v>9</v>
      </c>
    </row>
    <row r="72" spans="1:19" s="2" customFormat="1" x14ac:dyDescent="0.4">
      <c r="A72" s="2">
        <v>70</v>
      </c>
      <c r="B72" s="46">
        <v>9</v>
      </c>
      <c r="C72" s="35">
        <v>1</v>
      </c>
      <c r="D72" s="47" t="str">
        <f>IF([4]①申請書!$E2=B72,"連携","")</f>
        <v/>
      </c>
      <c r="E72" s="47" t="str">
        <f>IF(D72="","",COUNTIF($D$2:D72,"連携"))</f>
        <v/>
      </c>
      <c r="F72" s="48">
        <v>91184</v>
      </c>
      <c r="G72" s="49" t="s">
        <v>178</v>
      </c>
      <c r="H72" s="50" t="s">
        <v>1661</v>
      </c>
      <c r="I72" s="2" t="s">
        <v>257</v>
      </c>
      <c r="J72" s="5" t="s">
        <v>1541</v>
      </c>
      <c r="K72" s="2">
        <v>610114332</v>
      </c>
      <c r="L72" s="2" t="s">
        <v>1658</v>
      </c>
      <c r="M72" s="2" t="s">
        <v>13</v>
      </c>
      <c r="N72" s="2" t="s">
        <v>1659</v>
      </c>
      <c r="O72" s="51" t="s">
        <v>1538</v>
      </c>
      <c r="P72" s="2" t="s">
        <v>258</v>
      </c>
      <c r="S72" s="46">
        <v>9</v>
      </c>
    </row>
    <row r="73" spans="1:19" s="2" customFormat="1" x14ac:dyDescent="0.4">
      <c r="A73" s="2">
        <v>71</v>
      </c>
      <c r="B73" s="46">
        <v>9</v>
      </c>
      <c r="C73" s="35">
        <v>2</v>
      </c>
      <c r="D73" s="47" t="str">
        <f>IF([4]①申請書!$E2=B73,"連携","")</f>
        <v/>
      </c>
      <c r="E73" s="47" t="str">
        <f>IF(D73="","",COUNTIF($D$2:D73,"連携"))</f>
        <v/>
      </c>
      <c r="F73" s="48">
        <v>91199</v>
      </c>
      <c r="G73" s="49" t="s">
        <v>178</v>
      </c>
      <c r="H73" s="50" t="s">
        <v>1661</v>
      </c>
      <c r="I73" s="2" t="s">
        <v>223</v>
      </c>
      <c r="J73" s="5" t="s">
        <v>1543</v>
      </c>
      <c r="K73" s="2">
        <v>610812497</v>
      </c>
      <c r="L73" s="2" t="s">
        <v>224</v>
      </c>
      <c r="M73" s="2" t="s">
        <v>13</v>
      </c>
      <c r="N73" s="2" t="s">
        <v>1639</v>
      </c>
      <c r="O73" s="51" t="s">
        <v>1558</v>
      </c>
      <c r="P73" s="2" t="s">
        <v>225</v>
      </c>
      <c r="S73" s="46">
        <v>9</v>
      </c>
    </row>
    <row r="74" spans="1:19" s="2" customFormat="1" x14ac:dyDescent="0.4">
      <c r="A74" s="2">
        <v>72</v>
      </c>
      <c r="B74" s="46">
        <v>9</v>
      </c>
      <c r="C74" s="35">
        <v>3</v>
      </c>
      <c r="D74" s="47" t="str">
        <f>IF([4]①申請書!$E2=B74,"連携","")</f>
        <v/>
      </c>
      <c r="E74" s="47" t="str">
        <f>IF(D74="","",COUNTIF($D$2:D74,"連携"))</f>
        <v/>
      </c>
      <c r="F74" s="48">
        <v>91374</v>
      </c>
      <c r="G74" s="49" t="s">
        <v>178</v>
      </c>
      <c r="H74" s="50" t="s">
        <v>1661</v>
      </c>
      <c r="I74" s="2" t="s">
        <v>265</v>
      </c>
      <c r="J74" s="5" t="s">
        <v>1545</v>
      </c>
      <c r="K74" s="2">
        <v>610410334</v>
      </c>
      <c r="L74" s="2" t="s">
        <v>266</v>
      </c>
      <c r="M74" s="2" t="s">
        <v>13</v>
      </c>
      <c r="N74" s="2" t="s">
        <v>1662</v>
      </c>
      <c r="O74" s="51" t="s">
        <v>1538</v>
      </c>
      <c r="P74" s="2" t="s">
        <v>267</v>
      </c>
      <c r="S74" s="46">
        <v>9</v>
      </c>
    </row>
    <row r="75" spans="1:19" s="2" customFormat="1" x14ac:dyDescent="0.4">
      <c r="A75" s="2">
        <v>73</v>
      </c>
      <c r="B75" s="46">
        <v>9</v>
      </c>
      <c r="C75" s="35">
        <v>4</v>
      </c>
      <c r="D75" s="47" t="str">
        <f>IF([4]①申請書!$E2=B75,"連携","")</f>
        <v/>
      </c>
      <c r="E75" s="47" t="str">
        <f>IF(D75="","",COUNTIF($D$2:D75,"連携"))</f>
        <v/>
      </c>
      <c r="F75" s="48">
        <v>91501</v>
      </c>
      <c r="G75" s="49" t="s">
        <v>178</v>
      </c>
      <c r="H75" s="50" t="s">
        <v>1661</v>
      </c>
      <c r="I75" s="2" t="s">
        <v>1663</v>
      </c>
      <c r="J75" s="5" t="s">
        <v>1548</v>
      </c>
      <c r="K75" s="2">
        <v>612610493</v>
      </c>
      <c r="L75" s="2" t="s">
        <v>1664</v>
      </c>
      <c r="M75" s="2" t="s">
        <v>1665</v>
      </c>
      <c r="N75" s="2" t="s">
        <v>1666</v>
      </c>
      <c r="O75" s="51" t="s">
        <v>1538</v>
      </c>
      <c r="P75" s="2" t="s">
        <v>1667</v>
      </c>
      <c r="S75" s="46">
        <v>9</v>
      </c>
    </row>
    <row r="76" spans="1:19" s="2" customFormat="1" x14ac:dyDescent="0.4">
      <c r="A76" s="2">
        <v>74</v>
      </c>
      <c r="B76" s="46">
        <v>9</v>
      </c>
      <c r="C76" s="35">
        <v>5</v>
      </c>
      <c r="D76" s="47" t="str">
        <f>IF([4]①申請書!$E2=B76,"連携","")</f>
        <v/>
      </c>
      <c r="E76" s="47" t="str">
        <f>IF(D76="","",COUNTIF($D$2:D76,"連携"))</f>
        <v/>
      </c>
      <c r="F76" s="48">
        <v>91798</v>
      </c>
      <c r="G76" s="49" t="s">
        <v>178</v>
      </c>
      <c r="H76" s="50" t="s">
        <v>1661</v>
      </c>
      <c r="I76" s="2" t="s">
        <v>268</v>
      </c>
      <c r="J76" s="5" t="s">
        <v>1553</v>
      </c>
      <c r="K76" s="2">
        <v>611110867</v>
      </c>
      <c r="L76" s="2" t="s">
        <v>1668</v>
      </c>
      <c r="M76" s="2" t="s">
        <v>13</v>
      </c>
      <c r="N76" s="2" t="s">
        <v>1669</v>
      </c>
      <c r="O76" s="51" t="s">
        <v>1538</v>
      </c>
      <c r="P76" s="2" t="s">
        <v>269</v>
      </c>
      <c r="S76" s="46">
        <v>9</v>
      </c>
    </row>
    <row r="77" spans="1:19" s="2" customFormat="1" x14ac:dyDescent="0.4">
      <c r="A77" s="2">
        <v>75</v>
      </c>
      <c r="B77" s="46">
        <v>9</v>
      </c>
      <c r="C77" s="35">
        <v>6</v>
      </c>
      <c r="D77" s="47" t="str">
        <f>IF([4]①申請書!$E2=B77,"連携","")</f>
        <v/>
      </c>
      <c r="E77" s="47" t="str">
        <f>IF(D77="","",COUNTIF($D$2:D77,"連携"))</f>
        <v/>
      </c>
      <c r="F77" s="48">
        <v>92168</v>
      </c>
      <c r="G77" s="49" t="s">
        <v>178</v>
      </c>
      <c r="H77" s="50" t="s">
        <v>1661</v>
      </c>
      <c r="I77" s="2" t="s">
        <v>262</v>
      </c>
      <c r="J77" s="5" t="s">
        <v>1556</v>
      </c>
      <c r="K77" s="2">
        <v>611710195</v>
      </c>
      <c r="L77" s="2" t="s">
        <v>263</v>
      </c>
      <c r="M77" s="2" t="s">
        <v>13</v>
      </c>
      <c r="N77" s="2" t="s">
        <v>1670</v>
      </c>
      <c r="O77" s="51" t="s">
        <v>1538</v>
      </c>
      <c r="P77" s="2" t="s">
        <v>264</v>
      </c>
      <c r="S77" s="46">
        <v>9</v>
      </c>
    </row>
    <row r="78" spans="1:19" s="2" customFormat="1" x14ac:dyDescent="0.4">
      <c r="A78" s="2">
        <v>76</v>
      </c>
      <c r="B78" s="39">
        <v>10</v>
      </c>
      <c r="C78" s="40">
        <v>0</v>
      </c>
      <c r="D78" s="41" t="str">
        <f>IF([4]①申請書!$E2=B78,"連携","")</f>
        <v/>
      </c>
      <c r="E78" s="41" t="str">
        <f>IF(D78="","",COUNTIF($D$2:D78,"連携"))</f>
        <v/>
      </c>
      <c r="F78" s="42">
        <v>91367</v>
      </c>
      <c r="G78" s="40" t="s">
        <v>178</v>
      </c>
      <c r="H78" s="43" t="s">
        <v>1671</v>
      </c>
      <c r="I78" s="43" t="s">
        <v>270</v>
      </c>
      <c r="J78" s="44" t="s">
        <v>111</v>
      </c>
      <c r="K78" s="43">
        <v>710116930</v>
      </c>
      <c r="L78" s="43" t="s">
        <v>271</v>
      </c>
      <c r="M78" s="43" t="s">
        <v>14</v>
      </c>
      <c r="N78" s="43" t="s">
        <v>1672</v>
      </c>
      <c r="O78" s="45" t="s">
        <v>1558</v>
      </c>
      <c r="P78" s="43" t="s">
        <v>272</v>
      </c>
      <c r="Q78" s="43"/>
      <c r="R78" s="43"/>
      <c r="S78" s="39">
        <v>10</v>
      </c>
    </row>
    <row r="79" spans="1:19" s="2" customFormat="1" x14ac:dyDescent="0.4">
      <c r="A79" s="2">
        <v>77</v>
      </c>
      <c r="B79" s="46">
        <v>10</v>
      </c>
      <c r="C79" s="35">
        <v>1</v>
      </c>
      <c r="D79" s="47" t="str">
        <f>IF([4]①申請書!$E2=B79,"連携","")</f>
        <v/>
      </c>
      <c r="E79" s="47" t="str">
        <f>IF(D79="","",COUNTIF($D$2:D79,"連携"))</f>
        <v/>
      </c>
      <c r="F79" s="48">
        <v>91021</v>
      </c>
      <c r="G79" s="49" t="s">
        <v>178</v>
      </c>
      <c r="H79" s="50" t="s">
        <v>1671</v>
      </c>
      <c r="I79" s="2" t="s">
        <v>283</v>
      </c>
      <c r="J79" s="5" t="s">
        <v>1541</v>
      </c>
      <c r="K79" s="2">
        <v>710211772</v>
      </c>
      <c r="L79" s="2" t="s">
        <v>284</v>
      </c>
      <c r="M79" s="2" t="s">
        <v>14</v>
      </c>
      <c r="N79" s="2" t="s">
        <v>1673</v>
      </c>
      <c r="O79" s="51" t="s">
        <v>1558</v>
      </c>
      <c r="P79" s="2" t="s">
        <v>285</v>
      </c>
      <c r="S79" s="46">
        <v>10</v>
      </c>
    </row>
    <row r="80" spans="1:19" s="2" customFormat="1" x14ac:dyDescent="0.4">
      <c r="A80" s="2">
        <v>78</v>
      </c>
      <c r="B80" s="46">
        <v>10</v>
      </c>
      <c r="C80" s="35">
        <v>2</v>
      </c>
      <c r="D80" s="47" t="str">
        <f>IF([4]①申請書!$E2=B80,"連携","")</f>
        <v/>
      </c>
      <c r="E80" s="47" t="str">
        <f>IF(D80="","",COUNTIF($D$2:D80,"連携"))</f>
        <v/>
      </c>
      <c r="F80" s="48">
        <v>91157</v>
      </c>
      <c r="G80" s="49" t="s">
        <v>178</v>
      </c>
      <c r="H80" s="50" t="s">
        <v>1671</v>
      </c>
      <c r="I80" s="2" t="s">
        <v>232</v>
      </c>
      <c r="J80" s="5" t="s">
        <v>1543</v>
      </c>
      <c r="K80" s="2">
        <v>418010179</v>
      </c>
      <c r="L80" s="2" t="s">
        <v>233</v>
      </c>
      <c r="M80" s="2" t="s">
        <v>11</v>
      </c>
      <c r="N80" s="2" t="s">
        <v>1637</v>
      </c>
      <c r="O80" s="51" t="s">
        <v>1558</v>
      </c>
      <c r="P80" s="2" t="s">
        <v>234</v>
      </c>
      <c r="S80" s="46">
        <v>10</v>
      </c>
    </row>
    <row r="81" spans="1:19" s="2" customFormat="1" x14ac:dyDescent="0.4">
      <c r="A81" s="2">
        <v>79</v>
      </c>
      <c r="B81" s="46">
        <v>10</v>
      </c>
      <c r="C81" s="35">
        <v>3</v>
      </c>
      <c r="D81" s="47" t="str">
        <f>IF([4]①申請書!$E2=B81,"連携","")</f>
        <v/>
      </c>
      <c r="E81" s="47" t="str">
        <f>IF(D81="","",COUNTIF($D$2:D81,"連携"))</f>
        <v/>
      </c>
      <c r="F81" s="48">
        <v>91246</v>
      </c>
      <c r="G81" s="49" t="s">
        <v>178</v>
      </c>
      <c r="H81" s="50" t="s">
        <v>1671</v>
      </c>
      <c r="I81" s="2" t="s">
        <v>273</v>
      </c>
      <c r="J81" s="5" t="s">
        <v>1545</v>
      </c>
      <c r="K81" s="2">
        <v>710317074</v>
      </c>
      <c r="L81" s="2" t="s">
        <v>274</v>
      </c>
      <c r="M81" s="2" t="s">
        <v>14</v>
      </c>
      <c r="N81" s="2" t="s">
        <v>1674</v>
      </c>
      <c r="O81" s="51" t="s">
        <v>1538</v>
      </c>
      <c r="P81" s="2" t="s">
        <v>275</v>
      </c>
      <c r="S81" s="46">
        <v>10</v>
      </c>
    </row>
    <row r="82" spans="1:19" s="2" customFormat="1" x14ac:dyDescent="0.4">
      <c r="A82" s="2">
        <v>80</v>
      </c>
      <c r="B82" s="46">
        <v>10</v>
      </c>
      <c r="C82" s="35">
        <v>4</v>
      </c>
      <c r="D82" s="47" t="str">
        <f>IF([4]①申請書!$E2=B82,"連携","")</f>
        <v/>
      </c>
      <c r="E82" s="47" t="str">
        <f>IF(D82="","",COUNTIF($D$2:D82,"連携"))</f>
        <v/>
      </c>
      <c r="F82" s="48">
        <v>91498</v>
      </c>
      <c r="G82" s="49" t="s">
        <v>178</v>
      </c>
      <c r="H82" s="50" t="s">
        <v>1671</v>
      </c>
      <c r="I82" s="2" t="s">
        <v>226</v>
      </c>
      <c r="J82" s="5" t="s">
        <v>1548</v>
      </c>
      <c r="K82" s="2">
        <v>710411497</v>
      </c>
      <c r="L82" s="2" t="s">
        <v>227</v>
      </c>
      <c r="M82" s="2" t="s">
        <v>14</v>
      </c>
      <c r="N82" s="2" t="s">
        <v>1646</v>
      </c>
      <c r="O82" s="51" t="s">
        <v>1558</v>
      </c>
      <c r="P82" s="2" t="s">
        <v>228</v>
      </c>
      <c r="S82" s="46">
        <v>10</v>
      </c>
    </row>
    <row r="83" spans="1:19" s="2" customFormat="1" x14ac:dyDescent="0.4">
      <c r="A83" s="2">
        <v>81</v>
      </c>
      <c r="B83" s="46">
        <v>10</v>
      </c>
      <c r="C83" s="35">
        <v>5</v>
      </c>
      <c r="D83" s="47" t="str">
        <f>IF([4]①申請書!$E2=B83,"連携","")</f>
        <v/>
      </c>
      <c r="E83" s="47" t="str">
        <f>IF(D83="","",COUNTIF($D$2:D83,"連携"))</f>
        <v/>
      </c>
      <c r="F83" s="48">
        <v>91558</v>
      </c>
      <c r="G83" s="49" t="s">
        <v>178</v>
      </c>
      <c r="H83" s="50" t="s">
        <v>1671</v>
      </c>
      <c r="I83" s="2" t="s">
        <v>277</v>
      </c>
      <c r="J83" s="5" t="s">
        <v>1553</v>
      </c>
      <c r="K83" s="2">
        <v>711310318</v>
      </c>
      <c r="L83" s="2" t="s">
        <v>278</v>
      </c>
      <c r="M83" s="2" t="s">
        <v>14</v>
      </c>
      <c r="N83" s="2" t="s">
        <v>1675</v>
      </c>
      <c r="O83" s="51" t="s">
        <v>1538</v>
      </c>
      <c r="P83" s="2" t="s">
        <v>279</v>
      </c>
      <c r="S83" s="46">
        <v>10</v>
      </c>
    </row>
    <row r="84" spans="1:19" s="2" customFormat="1" x14ac:dyDescent="0.4">
      <c r="A84" s="2">
        <v>82</v>
      </c>
      <c r="B84" s="46">
        <v>10</v>
      </c>
      <c r="C84" s="35">
        <v>6</v>
      </c>
      <c r="D84" s="47" t="str">
        <f>IF([4]①申請書!$E2=B84,"連携","")</f>
        <v/>
      </c>
      <c r="E84" s="47" t="str">
        <f>IF(D84="","",COUNTIF($D$2:D84,"連携"))</f>
        <v/>
      </c>
      <c r="F84" s="48">
        <v>91863</v>
      </c>
      <c r="G84" s="49" t="s">
        <v>178</v>
      </c>
      <c r="H84" s="50" t="s">
        <v>1671</v>
      </c>
      <c r="I84" s="2" t="s">
        <v>1676</v>
      </c>
      <c r="J84" s="5" t="s">
        <v>1556</v>
      </c>
      <c r="K84" s="2">
        <v>710210246</v>
      </c>
      <c r="L84" s="2" t="s">
        <v>1677</v>
      </c>
      <c r="M84" s="2" t="s">
        <v>14</v>
      </c>
      <c r="N84" s="2" t="s">
        <v>1678</v>
      </c>
      <c r="O84" s="51" t="s">
        <v>1538</v>
      </c>
      <c r="P84" s="2" t="s">
        <v>1679</v>
      </c>
      <c r="S84" s="46">
        <v>10</v>
      </c>
    </row>
    <row r="85" spans="1:19" s="2" customFormat="1" x14ac:dyDescent="0.4">
      <c r="A85" s="2">
        <v>83</v>
      </c>
      <c r="B85" s="46">
        <v>10</v>
      </c>
      <c r="C85" s="35">
        <v>7</v>
      </c>
      <c r="D85" s="47" t="str">
        <f>IF([4]①申請書!$E2=B85,"連携","")</f>
        <v/>
      </c>
      <c r="E85" s="47" t="str">
        <f>IF(D85="","",COUNTIF($D$2:D85,"連携"))</f>
        <v/>
      </c>
      <c r="F85" s="48">
        <v>92139</v>
      </c>
      <c r="G85" s="49" t="s">
        <v>178</v>
      </c>
      <c r="H85" s="50" t="s">
        <v>1671</v>
      </c>
      <c r="I85" s="2" t="s">
        <v>1680</v>
      </c>
      <c r="J85" s="5" t="s">
        <v>1559</v>
      </c>
      <c r="K85" s="2">
        <v>710313586</v>
      </c>
      <c r="L85" s="2" t="s">
        <v>1681</v>
      </c>
      <c r="M85" s="2" t="s">
        <v>14</v>
      </c>
      <c r="N85" s="2" t="s">
        <v>1682</v>
      </c>
      <c r="O85" s="51" t="s">
        <v>1538</v>
      </c>
      <c r="P85" s="2" t="s">
        <v>276</v>
      </c>
      <c r="S85" s="46">
        <v>10</v>
      </c>
    </row>
    <row r="86" spans="1:19" s="2" customFormat="1" x14ac:dyDescent="0.4">
      <c r="A86" s="2">
        <v>84</v>
      </c>
      <c r="B86" s="46">
        <v>10</v>
      </c>
      <c r="C86" s="35">
        <v>8</v>
      </c>
      <c r="D86" s="47" t="str">
        <f>IF([4]①申請書!$E2=B86,"連携","")</f>
        <v/>
      </c>
      <c r="E86" s="47" t="str">
        <f>IF(D86="","",COUNTIF($D$2:D86,"連携"))</f>
        <v/>
      </c>
      <c r="F86" s="48">
        <v>92277</v>
      </c>
      <c r="G86" s="49" t="s">
        <v>178</v>
      </c>
      <c r="H86" s="50" t="s">
        <v>1671</v>
      </c>
      <c r="I86" s="2" t="s">
        <v>280</v>
      </c>
      <c r="J86" s="5" t="s">
        <v>1561</v>
      </c>
      <c r="K86" s="2">
        <v>710417841</v>
      </c>
      <c r="L86" s="2" t="s">
        <v>281</v>
      </c>
      <c r="M86" s="2" t="s">
        <v>14</v>
      </c>
      <c r="N86" s="2" t="s">
        <v>1683</v>
      </c>
      <c r="O86" s="51" t="s">
        <v>1558</v>
      </c>
      <c r="P86" s="2" t="s">
        <v>282</v>
      </c>
      <c r="S86" s="46">
        <v>10</v>
      </c>
    </row>
    <row r="87" spans="1:19" s="2" customFormat="1" x14ac:dyDescent="0.4">
      <c r="A87" s="2">
        <v>85</v>
      </c>
      <c r="B87" s="39">
        <v>11</v>
      </c>
      <c r="C87" s="40">
        <v>0</v>
      </c>
      <c r="D87" s="41" t="str">
        <f>IF([4]①申請書!$E2=B87,"連携","")</f>
        <v/>
      </c>
      <c r="E87" s="41" t="str">
        <f>IF(D87="","",COUNTIF($D$2:D87,"連携"))</f>
        <v/>
      </c>
      <c r="F87" s="42">
        <v>91287</v>
      </c>
      <c r="G87" s="40" t="s">
        <v>286</v>
      </c>
      <c r="H87" s="43" t="s">
        <v>1684</v>
      </c>
      <c r="I87" s="43" t="s">
        <v>287</v>
      </c>
      <c r="J87" s="44" t="s">
        <v>111</v>
      </c>
      <c r="K87" s="43">
        <v>815110051</v>
      </c>
      <c r="L87" s="43" t="s">
        <v>288</v>
      </c>
      <c r="M87" s="43" t="s">
        <v>15</v>
      </c>
      <c r="N87" s="43" t="s">
        <v>1685</v>
      </c>
      <c r="O87" s="45" t="s">
        <v>1538</v>
      </c>
      <c r="P87" s="43" t="s">
        <v>289</v>
      </c>
      <c r="Q87" s="43"/>
      <c r="R87" s="43"/>
      <c r="S87" s="39">
        <v>11</v>
      </c>
    </row>
    <row r="88" spans="1:19" s="2" customFormat="1" x14ac:dyDescent="0.4">
      <c r="A88" s="2">
        <v>86</v>
      </c>
      <c r="B88" s="46">
        <v>11</v>
      </c>
      <c r="C88" s="35">
        <v>1</v>
      </c>
      <c r="D88" s="47" t="str">
        <f>IF([4]①申請書!$E2=B88,"連携","")</f>
        <v/>
      </c>
      <c r="E88" s="47" t="str">
        <f>IF(D88="","",COUNTIF($D$2:D88,"連携"))</f>
        <v/>
      </c>
      <c r="F88" s="48">
        <v>91036</v>
      </c>
      <c r="G88" s="49" t="s">
        <v>286</v>
      </c>
      <c r="H88" s="50" t="s">
        <v>1684</v>
      </c>
      <c r="I88" s="2" t="s">
        <v>293</v>
      </c>
      <c r="J88" s="5" t="s">
        <v>1541</v>
      </c>
      <c r="K88" s="2">
        <v>815110028</v>
      </c>
      <c r="L88" s="2" t="s">
        <v>294</v>
      </c>
      <c r="M88" s="2" t="s">
        <v>15</v>
      </c>
      <c r="N88" s="2" t="s">
        <v>1686</v>
      </c>
      <c r="O88" s="51" t="s">
        <v>1538</v>
      </c>
      <c r="P88" s="2" t="s">
        <v>295</v>
      </c>
      <c r="S88" s="46">
        <v>11</v>
      </c>
    </row>
    <row r="89" spans="1:19" s="2" customFormat="1" x14ac:dyDescent="0.4">
      <c r="A89" s="2">
        <v>87</v>
      </c>
      <c r="B89" s="46">
        <v>11</v>
      </c>
      <c r="C89" s="35">
        <v>2</v>
      </c>
      <c r="D89" s="47" t="str">
        <f>IF([4]①申請書!$E2=B89,"連携","")</f>
        <v/>
      </c>
      <c r="E89" s="47" t="str">
        <f>IF(D89="","",COUNTIF($D$2:D89,"連携"))</f>
        <v/>
      </c>
      <c r="F89" s="48">
        <v>91148</v>
      </c>
      <c r="G89" s="49" t="s">
        <v>286</v>
      </c>
      <c r="H89" s="50" t="s">
        <v>1684</v>
      </c>
      <c r="I89" s="2" t="s">
        <v>299</v>
      </c>
      <c r="J89" s="5" t="s">
        <v>1543</v>
      </c>
      <c r="K89" s="2">
        <v>1219110057</v>
      </c>
      <c r="L89" s="2" t="s">
        <v>300</v>
      </c>
      <c r="M89" s="2" t="s">
        <v>19</v>
      </c>
      <c r="N89" s="2" t="s">
        <v>1687</v>
      </c>
      <c r="O89" s="51" t="s">
        <v>1538</v>
      </c>
      <c r="P89" s="2" t="s">
        <v>301</v>
      </c>
      <c r="S89" s="46">
        <v>11</v>
      </c>
    </row>
    <row r="90" spans="1:19" s="2" customFormat="1" x14ac:dyDescent="0.4">
      <c r="A90" s="2">
        <v>88</v>
      </c>
      <c r="B90" s="46">
        <v>11</v>
      </c>
      <c r="C90" s="35">
        <v>3</v>
      </c>
      <c r="D90" s="47" t="str">
        <f>IF([4]①申請書!$E2=B90,"連携","")</f>
        <v/>
      </c>
      <c r="E90" s="47" t="str">
        <f>IF(D90="","",COUNTIF($D$2:D90,"連携"))</f>
        <v/>
      </c>
      <c r="F90" s="48">
        <v>91156</v>
      </c>
      <c r="G90" s="49" t="s">
        <v>286</v>
      </c>
      <c r="H90" s="50" t="s">
        <v>1684</v>
      </c>
      <c r="I90" s="2" t="s">
        <v>248</v>
      </c>
      <c r="J90" s="5" t="s">
        <v>1545</v>
      </c>
      <c r="K90" s="2">
        <v>813111002</v>
      </c>
      <c r="L90" s="2" t="s">
        <v>249</v>
      </c>
      <c r="M90" s="2" t="s">
        <v>15</v>
      </c>
      <c r="N90" s="2" t="s">
        <v>1636</v>
      </c>
      <c r="O90" s="51" t="s">
        <v>1538</v>
      </c>
      <c r="P90" s="2" t="s">
        <v>250</v>
      </c>
      <c r="S90" s="46">
        <v>11</v>
      </c>
    </row>
    <row r="91" spans="1:19" s="2" customFormat="1" x14ac:dyDescent="0.4">
      <c r="A91" s="2">
        <v>89</v>
      </c>
      <c r="B91" s="46">
        <v>11</v>
      </c>
      <c r="C91" s="35">
        <v>4</v>
      </c>
      <c r="D91" s="47" t="str">
        <f>IF([4]①申請書!$E2=B91,"連携","")</f>
        <v/>
      </c>
      <c r="E91" s="47" t="str">
        <f>IF(D91="","",COUNTIF($D$2:D91,"連携"))</f>
        <v/>
      </c>
      <c r="F91" s="48">
        <v>91408</v>
      </c>
      <c r="G91" s="49" t="s">
        <v>286</v>
      </c>
      <c r="H91" s="50" t="s">
        <v>1684</v>
      </c>
      <c r="I91" s="2" t="s">
        <v>1688</v>
      </c>
      <c r="J91" s="5" t="s">
        <v>1548</v>
      </c>
      <c r="K91" s="2">
        <v>812010064</v>
      </c>
      <c r="L91" s="2" t="s">
        <v>1689</v>
      </c>
      <c r="M91" s="2" t="s">
        <v>15</v>
      </c>
      <c r="N91" s="2" t="s">
        <v>1690</v>
      </c>
      <c r="O91" s="51" t="s">
        <v>1644</v>
      </c>
      <c r="P91" s="2" t="s">
        <v>290</v>
      </c>
      <c r="S91" s="46">
        <v>11</v>
      </c>
    </row>
    <row r="92" spans="1:19" s="2" customFormat="1" x14ac:dyDescent="0.4">
      <c r="A92" s="2">
        <v>90</v>
      </c>
      <c r="B92" s="46">
        <v>11</v>
      </c>
      <c r="C92" s="35">
        <v>5</v>
      </c>
      <c r="D92" s="47" t="str">
        <f>IF([4]①申請書!$E2=B92,"連携","")</f>
        <v/>
      </c>
      <c r="E92" s="47" t="str">
        <f>IF(D92="","",COUNTIF($D$2:D92,"連携"))</f>
        <v/>
      </c>
      <c r="F92" s="48">
        <v>91455</v>
      </c>
      <c r="G92" s="49" t="s">
        <v>286</v>
      </c>
      <c r="H92" s="50" t="s">
        <v>1684</v>
      </c>
      <c r="I92" s="2" t="s">
        <v>291</v>
      </c>
      <c r="J92" s="5" t="s">
        <v>1553</v>
      </c>
      <c r="K92" s="2">
        <v>814310066</v>
      </c>
      <c r="L92" s="2" t="s">
        <v>1691</v>
      </c>
      <c r="M92" s="2" t="s">
        <v>15</v>
      </c>
      <c r="N92" s="2" t="s">
        <v>1692</v>
      </c>
      <c r="O92" s="51" t="s">
        <v>1538</v>
      </c>
      <c r="P92" s="2" t="s">
        <v>292</v>
      </c>
      <c r="S92" s="46">
        <v>11</v>
      </c>
    </row>
    <row r="93" spans="1:19" s="2" customFormat="1" x14ac:dyDescent="0.4">
      <c r="A93" s="2">
        <v>91</v>
      </c>
      <c r="B93" s="46">
        <v>11</v>
      </c>
      <c r="C93" s="35">
        <v>6</v>
      </c>
      <c r="D93" s="47" t="str">
        <f>IF([4]①申請書!$E2=B93,"連携","")</f>
        <v/>
      </c>
      <c r="E93" s="47" t="str">
        <f>IF(D93="","",COUNTIF($D$2:D93,"連携"))</f>
        <v/>
      </c>
      <c r="F93" s="48">
        <v>91625</v>
      </c>
      <c r="G93" s="49" t="s">
        <v>286</v>
      </c>
      <c r="H93" s="50" t="s">
        <v>1684</v>
      </c>
      <c r="I93" s="2" t="s">
        <v>296</v>
      </c>
      <c r="J93" s="5" t="s">
        <v>1556</v>
      </c>
      <c r="K93" s="2">
        <v>810210047</v>
      </c>
      <c r="L93" s="2" t="s">
        <v>297</v>
      </c>
      <c r="M93" s="2" t="s">
        <v>15</v>
      </c>
      <c r="N93" s="2" t="s">
        <v>1693</v>
      </c>
      <c r="O93" s="51" t="s">
        <v>1538</v>
      </c>
      <c r="P93" s="2" t="s">
        <v>298</v>
      </c>
      <c r="S93" s="46">
        <v>11</v>
      </c>
    </row>
    <row r="94" spans="1:19" s="2" customFormat="1" x14ac:dyDescent="0.4">
      <c r="A94" s="2">
        <v>92</v>
      </c>
      <c r="B94" s="46">
        <v>11</v>
      </c>
      <c r="C94" s="35">
        <v>7</v>
      </c>
      <c r="D94" s="47" t="str">
        <f>IF([4]①申請書!$E2=B94,"連携","")</f>
        <v/>
      </c>
      <c r="E94" s="47" t="str">
        <f>IF(D94="","",COUNTIF($D$2:D94,"連携"))</f>
        <v/>
      </c>
      <c r="F94" s="48">
        <v>91915</v>
      </c>
      <c r="G94" s="49" t="s">
        <v>286</v>
      </c>
      <c r="H94" s="50" t="s">
        <v>1684</v>
      </c>
      <c r="I94" s="2" t="s">
        <v>312</v>
      </c>
      <c r="J94" s="5" t="s">
        <v>1559</v>
      </c>
      <c r="K94" s="2">
        <v>1116100739</v>
      </c>
      <c r="L94" s="2" t="s">
        <v>313</v>
      </c>
      <c r="M94" s="2" t="s">
        <v>18</v>
      </c>
      <c r="N94" s="2" t="s">
        <v>1694</v>
      </c>
      <c r="O94" s="51" t="s">
        <v>1538</v>
      </c>
      <c r="P94" s="2" t="s">
        <v>314</v>
      </c>
      <c r="S94" s="46">
        <v>11</v>
      </c>
    </row>
    <row r="95" spans="1:19" s="2" customFormat="1" x14ac:dyDescent="0.4">
      <c r="A95" s="2">
        <v>93</v>
      </c>
      <c r="B95" s="46">
        <v>11</v>
      </c>
      <c r="C95" s="35">
        <v>8</v>
      </c>
      <c r="D95" s="47" t="str">
        <f>IF([4]①申請書!$E2=B95,"連携","")</f>
        <v/>
      </c>
      <c r="E95" s="47" t="str">
        <f>IF(D95="","",COUNTIF($D$2:D95,"連携"))</f>
        <v/>
      </c>
      <c r="F95" s="48">
        <v>92166</v>
      </c>
      <c r="G95" s="49" t="s">
        <v>286</v>
      </c>
      <c r="H95" s="50" t="s">
        <v>1684</v>
      </c>
      <c r="I95" s="2" t="s">
        <v>1695</v>
      </c>
      <c r="J95" s="5" t="s">
        <v>1561</v>
      </c>
      <c r="K95" s="2">
        <v>1211411255</v>
      </c>
      <c r="L95" s="2" t="s">
        <v>1696</v>
      </c>
      <c r="M95" s="2" t="s">
        <v>19</v>
      </c>
      <c r="N95" s="2" t="s">
        <v>1697</v>
      </c>
      <c r="O95" s="51" t="s">
        <v>1538</v>
      </c>
      <c r="P95" s="2" t="s">
        <v>1698</v>
      </c>
      <c r="S95" s="46">
        <v>11</v>
      </c>
    </row>
    <row r="96" spans="1:19" s="2" customFormat="1" x14ac:dyDescent="0.4">
      <c r="A96" s="2">
        <v>94</v>
      </c>
      <c r="B96" s="39">
        <v>12</v>
      </c>
      <c r="C96" s="40">
        <v>0</v>
      </c>
      <c r="D96" s="41" t="str">
        <f>IF([4]①申請書!$E2=B96,"連携","")</f>
        <v/>
      </c>
      <c r="E96" s="41" t="str">
        <f>IF(D96="","",COUNTIF($D$2:D96,"連携"))</f>
        <v/>
      </c>
      <c r="F96" s="42">
        <v>91210</v>
      </c>
      <c r="G96" s="40" t="s">
        <v>286</v>
      </c>
      <c r="H96" s="43" t="s">
        <v>302</v>
      </c>
      <c r="I96" s="43" t="s">
        <v>303</v>
      </c>
      <c r="J96" s="44" t="s">
        <v>111</v>
      </c>
      <c r="K96" s="43">
        <v>915210074</v>
      </c>
      <c r="L96" s="43" t="s">
        <v>304</v>
      </c>
      <c r="M96" s="43" t="s">
        <v>16</v>
      </c>
      <c r="N96" s="43" t="s">
        <v>1699</v>
      </c>
      <c r="O96" s="45" t="s">
        <v>1538</v>
      </c>
      <c r="P96" s="43" t="s">
        <v>305</v>
      </c>
      <c r="Q96" s="43"/>
      <c r="R96" s="43"/>
      <c r="S96" s="39">
        <v>12</v>
      </c>
    </row>
    <row r="97" spans="1:19" s="2" customFormat="1" x14ac:dyDescent="0.4">
      <c r="A97" s="2">
        <v>95</v>
      </c>
      <c r="B97" s="46">
        <v>12</v>
      </c>
      <c r="C97" s="35">
        <v>1</v>
      </c>
      <c r="D97" s="47" t="str">
        <f>IF([4]①申請書!$E2=B97,"連携","")</f>
        <v/>
      </c>
      <c r="E97" s="47" t="str">
        <f>IF(D97="","",COUNTIF($D$2:D97,"連携"))</f>
        <v/>
      </c>
      <c r="F97" s="48">
        <v>91147</v>
      </c>
      <c r="G97" s="49" t="s">
        <v>286</v>
      </c>
      <c r="H97" s="50" t="s">
        <v>1700</v>
      </c>
      <c r="I97" s="2" t="s">
        <v>446</v>
      </c>
      <c r="J97" s="5" t="s">
        <v>1541</v>
      </c>
      <c r="K97" s="2">
        <v>1318616104</v>
      </c>
      <c r="L97" s="2" t="s">
        <v>447</v>
      </c>
      <c r="M97" s="2" t="s">
        <v>20</v>
      </c>
      <c r="N97" s="2" t="s">
        <v>1701</v>
      </c>
      <c r="O97" s="51" t="s">
        <v>1538</v>
      </c>
      <c r="P97" s="2" t="s">
        <v>448</v>
      </c>
      <c r="S97" s="46">
        <v>12</v>
      </c>
    </row>
    <row r="98" spans="1:19" s="2" customFormat="1" x14ac:dyDescent="0.4">
      <c r="A98" s="2">
        <v>96</v>
      </c>
      <c r="B98" s="46">
        <v>12</v>
      </c>
      <c r="C98" s="35">
        <v>2</v>
      </c>
      <c r="D98" s="47" t="str">
        <f>IF([4]①申請書!$E2=B98,"連携","")</f>
        <v/>
      </c>
      <c r="E98" s="47" t="str">
        <f>IF(D98="","",COUNTIF($D$2:D98,"連携"))</f>
        <v/>
      </c>
      <c r="F98" s="48">
        <v>91334</v>
      </c>
      <c r="G98" s="49" t="s">
        <v>286</v>
      </c>
      <c r="H98" s="50" t="s">
        <v>1700</v>
      </c>
      <c r="I98" s="2" t="s">
        <v>652</v>
      </c>
      <c r="J98" s="5" t="s">
        <v>1543</v>
      </c>
      <c r="K98" s="2">
        <v>910113851</v>
      </c>
      <c r="L98" s="2" t="s">
        <v>653</v>
      </c>
      <c r="M98" s="2" t="s">
        <v>16</v>
      </c>
      <c r="N98" s="2" t="s">
        <v>1702</v>
      </c>
      <c r="O98" s="51" t="s">
        <v>1558</v>
      </c>
      <c r="P98" s="2" t="s">
        <v>654</v>
      </c>
      <c r="S98" s="46">
        <v>12</v>
      </c>
    </row>
    <row r="99" spans="1:19" s="2" customFormat="1" x14ac:dyDescent="0.4">
      <c r="A99" s="2">
        <v>97</v>
      </c>
      <c r="B99" s="46">
        <v>12</v>
      </c>
      <c r="C99" s="35">
        <v>3</v>
      </c>
      <c r="D99" s="47" t="str">
        <f>IF([4]①申請書!$E2=B99,"連携","")</f>
        <v/>
      </c>
      <c r="E99" s="47" t="str">
        <f>IF(D99="","",COUNTIF($D$2:D99,"連携"))</f>
        <v/>
      </c>
      <c r="F99" s="48">
        <v>91818</v>
      </c>
      <c r="G99" s="49" t="s">
        <v>286</v>
      </c>
      <c r="H99" s="50" t="s">
        <v>1700</v>
      </c>
      <c r="I99" s="2" t="s">
        <v>309</v>
      </c>
      <c r="J99" s="5" t="s">
        <v>1545</v>
      </c>
      <c r="K99" s="2">
        <v>910811116</v>
      </c>
      <c r="L99" s="2" t="s">
        <v>310</v>
      </c>
      <c r="M99" s="2" t="s">
        <v>16</v>
      </c>
      <c r="N99" s="2" t="s">
        <v>1703</v>
      </c>
      <c r="O99" s="51" t="s">
        <v>1538</v>
      </c>
      <c r="P99" s="2" t="s">
        <v>311</v>
      </c>
      <c r="S99" s="46">
        <v>12</v>
      </c>
    </row>
    <row r="100" spans="1:19" s="2" customFormat="1" x14ac:dyDescent="0.4">
      <c r="A100" s="2">
        <v>98</v>
      </c>
      <c r="B100" s="46">
        <v>12</v>
      </c>
      <c r="C100" s="35">
        <v>4</v>
      </c>
      <c r="D100" s="47" t="str">
        <f>IF([4]①申請書!$E2=B100,"連携","")</f>
        <v/>
      </c>
      <c r="E100" s="47" t="str">
        <f>IF(D100="","",COUNTIF($D$2:D100,"連携"))</f>
        <v/>
      </c>
      <c r="F100" s="48">
        <v>91915</v>
      </c>
      <c r="G100" s="49" t="s">
        <v>286</v>
      </c>
      <c r="H100" s="50" t="s">
        <v>1700</v>
      </c>
      <c r="I100" s="2" t="s">
        <v>312</v>
      </c>
      <c r="J100" s="5" t="s">
        <v>1548</v>
      </c>
      <c r="K100" s="2">
        <v>1116100739</v>
      </c>
      <c r="L100" s="2" t="s">
        <v>313</v>
      </c>
      <c r="M100" s="2" t="s">
        <v>18</v>
      </c>
      <c r="N100" s="2" t="s">
        <v>1694</v>
      </c>
      <c r="O100" s="51" t="s">
        <v>1538</v>
      </c>
      <c r="P100" s="2" t="s">
        <v>314</v>
      </c>
      <c r="S100" s="46">
        <v>12</v>
      </c>
    </row>
    <row r="101" spans="1:19" s="2" customFormat="1" x14ac:dyDescent="0.4">
      <c r="A101" s="2">
        <v>99</v>
      </c>
      <c r="B101" s="46">
        <v>12</v>
      </c>
      <c r="C101" s="35">
        <v>5</v>
      </c>
      <c r="D101" s="47" t="str">
        <f>IF([4]①申請書!$E2=B101,"連携","")</f>
        <v/>
      </c>
      <c r="E101" s="47" t="str">
        <f>IF(D101="","",COUNTIF($D$2:D101,"連携"))</f>
        <v/>
      </c>
      <c r="F101" s="48">
        <v>92287</v>
      </c>
      <c r="G101" s="49" t="s">
        <v>286</v>
      </c>
      <c r="H101" s="50" t="s">
        <v>1700</v>
      </c>
      <c r="I101" s="2" t="s">
        <v>306</v>
      </c>
      <c r="J101" s="5" t="s">
        <v>1553</v>
      </c>
      <c r="K101" s="2">
        <v>910310861</v>
      </c>
      <c r="L101" s="2" t="s">
        <v>307</v>
      </c>
      <c r="M101" s="2" t="s">
        <v>16</v>
      </c>
      <c r="N101" s="2" t="s">
        <v>1704</v>
      </c>
      <c r="O101" s="51" t="s">
        <v>1644</v>
      </c>
      <c r="P101" s="2" t="s">
        <v>308</v>
      </c>
      <c r="S101" s="46">
        <v>12</v>
      </c>
    </row>
    <row r="102" spans="1:19" s="2" customFormat="1" x14ac:dyDescent="0.4">
      <c r="A102" s="2">
        <v>100</v>
      </c>
      <c r="B102" s="39">
        <v>13</v>
      </c>
      <c r="C102" s="40">
        <v>0</v>
      </c>
      <c r="D102" s="41" t="str">
        <f>IF([4]①申請書!$E2=B102,"連携","")</f>
        <v/>
      </c>
      <c r="E102" s="41" t="str">
        <f>IF(D102="","",COUNTIF($D$2:D102,"連携"))</f>
        <v/>
      </c>
      <c r="F102" s="42">
        <v>91126</v>
      </c>
      <c r="G102" s="40" t="s">
        <v>286</v>
      </c>
      <c r="H102" s="43" t="s">
        <v>1705</v>
      </c>
      <c r="I102" s="43" t="s">
        <v>1706</v>
      </c>
      <c r="J102" s="44" t="s">
        <v>111</v>
      </c>
      <c r="K102" s="43">
        <v>1017010016</v>
      </c>
      <c r="L102" s="43" t="s">
        <v>1707</v>
      </c>
      <c r="M102" s="43" t="s">
        <v>1708</v>
      </c>
      <c r="N102" s="43" t="s">
        <v>1709</v>
      </c>
      <c r="O102" s="45" t="s">
        <v>1538</v>
      </c>
      <c r="P102" s="43" t="s">
        <v>1710</v>
      </c>
      <c r="Q102" s="43"/>
      <c r="R102" s="43"/>
      <c r="S102" s="39">
        <v>13</v>
      </c>
    </row>
    <row r="103" spans="1:19" s="2" customFormat="1" x14ac:dyDescent="0.4">
      <c r="A103" s="2">
        <v>101</v>
      </c>
      <c r="B103" s="46">
        <v>13</v>
      </c>
      <c r="C103" s="35">
        <v>1</v>
      </c>
      <c r="D103" s="47" t="str">
        <f>IF([4]①申請書!$E2=B103,"連携","")</f>
        <v/>
      </c>
      <c r="E103" s="47" t="str">
        <f>IF(D103="","",COUNTIF($D$2:D103,"連携"))</f>
        <v/>
      </c>
      <c r="F103" s="48">
        <v>91125</v>
      </c>
      <c r="G103" s="49" t="s">
        <v>286</v>
      </c>
      <c r="H103" s="50" t="s">
        <v>1711</v>
      </c>
      <c r="I103" s="2" t="s">
        <v>1712</v>
      </c>
      <c r="J103" s="5" t="s">
        <v>1541</v>
      </c>
      <c r="K103" s="2">
        <v>1015010026</v>
      </c>
      <c r="L103" s="2" t="s">
        <v>1713</v>
      </c>
      <c r="M103" s="2" t="s">
        <v>1708</v>
      </c>
      <c r="N103" s="2" t="s">
        <v>1714</v>
      </c>
      <c r="O103" s="51" t="s">
        <v>1538</v>
      </c>
      <c r="P103" s="2" t="s">
        <v>1715</v>
      </c>
      <c r="S103" s="46">
        <v>13</v>
      </c>
    </row>
    <row r="104" spans="1:19" s="2" customFormat="1" x14ac:dyDescent="0.4">
      <c r="A104" s="2">
        <v>102</v>
      </c>
      <c r="B104" s="46">
        <v>13</v>
      </c>
      <c r="C104" s="35">
        <v>2</v>
      </c>
      <c r="D104" s="47" t="str">
        <f>IF([4]①申請書!$E2=B104,"連携","")</f>
        <v/>
      </c>
      <c r="E104" s="47" t="str">
        <f>IF(D104="","",COUNTIF($D$2:D104,"連携"))</f>
        <v/>
      </c>
      <c r="F104" s="48">
        <v>91154</v>
      </c>
      <c r="G104" s="49" t="s">
        <v>286</v>
      </c>
      <c r="H104" s="50" t="s">
        <v>1711</v>
      </c>
      <c r="I104" s="2" t="s">
        <v>315</v>
      </c>
      <c r="J104" s="5" t="s">
        <v>1543</v>
      </c>
      <c r="K104" s="2">
        <v>1017010024</v>
      </c>
      <c r="L104" s="2" t="s">
        <v>316</v>
      </c>
      <c r="M104" s="2" t="s">
        <v>17</v>
      </c>
      <c r="N104" s="2" t="s">
        <v>1716</v>
      </c>
      <c r="O104" s="51" t="s">
        <v>1538</v>
      </c>
      <c r="P104" s="2" t="s">
        <v>317</v>
      </c>
      <c r="S104" s="46">
        <v>13</v>
      </c>
    </row>
    <row r="105" spans="1:19" s="2" customFormat="1" x14ac:dyDescent="0.4">
      <c r="A105" s="2">
        <v>103</v>
      </c>
      <c r="B105" s="46">
        <v>13</v>
      </c>
      <c r="C105" s="35">
        <v>3</v>
      </c>
      <c r="D105" s="47" t="str">
        <f>IF([4]①申請書!$E2=B105,"連携","")</f>
        <v/>
      </c>
      <c r="E105" s="47" t="str">
        <f>IF(D105="","",COUNTIF($D$2:D105,"連携"))</f>
        <v/>
      </c>
      <c r="F105" s="48">
        <v>91167</v>
      </c>
      <c r="G105" s="49" t="s">
        <v>286</v>
      </c>
      <c r="H105" s="50" t="s">
        <v>1711</v>
      </c>
      <c r="I105" s="2" t="s">
        <v>1717</v>
      </c>
      <c r="J105" s="5" t="s">
        <v>1545</v>
      </c>
      <c r="K105" s="2">
        <v>1017010115</v>
      </c>
      <c r="L105" s="2" t="s">
        <v>1718</v>
      </c>
      <c r="M105" s="2" t="s">
        <v>17</v>
      </c>
      <c r="N105" s="2" t="s">
        <v>1719</v>
      </c>
      <c r="O105" s="51" t="s">
        <v>1558</v>
      </c>
      <c r="P105" s="2" t="s">
        <v>1720</v>
      </c>
      <c r="S105" s="46">
        <v>13</v>
      </c>
    </row>
    <row r="106" spans="1:19" s="2" customFormat="1" x14ac:dyDescent="0.4">
      <c r="A106" s="2">
        <v>104</v>
      </c>
      <c r="B106" s="46">
        <v>13</v>
      </c>
      <c r="C106" s="35">
        <v>4</v>
      </c>
      <c r="D106" s="47" t="str">
        <f>IF([4]①申請書!$E2=B106,"連携","")</f>
        <v/>
      </c>
      <c r="E106" s="47" t="str">
        <f>IF(D106="","",COUNTIF($D$2:D106,"連携"))</f>
        <v/>
      </c>
      <c r="F106" s="48">
        <v>91174</v>
      </c>
      <c r="G106" s="49" t="s">
        <v>286</v>
      </c>
      <c r="H106" s="50" t="s">
        <v>1711</v>
      </c>
      <c r="I106" s="2" t="s">
        <v>321</v>
      </c>
      <c r="J106" s="5" t="s">
        <v>1548</v>
      </c>
      <c r="K106" s="2">
        <v>1111303536</v>
      </c>
      <c r="L106" s="2" t="s">
        <v>322</v>
      </c>
      <c r="M106" s="2" t="s">
        <v>18</v>
      </c>
      <c r="N106" s="2" t="s">
        <v>1721</v>
      </c>
      <c r="O106" s="51" t="s">
        <v>1558</v>
      </c>
      <c r="P106" s="2" t="s">
        <v>323</v>
      </c>
      <c r="S106" s="46">
        <v>13</v>
      </c>
    </row>
    <row r="107" spans="1:19" s="2" customFormat="1" x14ac:dyDescent="0.4">
      <c r="A107" s="2">
        <v>105</v>
      </c>
      <c r="B107" s="46">
        <v>13</v>
      </c>
      <c r="C107" s="35">
        <v>5</v>
      </c>
      <c r="D107" s="47" t="str">
        <f>IF([4]①申請書!$E2=B107,"連携","")</f>
        <v/>
      </c>
      <c r="E107" s="47" t="str">
        <f>IF(D107="","",COUNTIF($D$2:D107,"連携"))</f>
        <v/>
      </c>
      <c r="F107" s="48">
        <v>91267</v>
      </c>
      <c r="G107" s="49" t="s">
        <v>286</v>
      </c>
      <c r="H107" s="50" t="s">
        <v>1711</v>
      </c>
      <c r="I107" s="2" t="s">
        <v>318</v>
      </c>
      <c r="J107" s="5" t="s">
        <v>1553</v>
      </c>
      <c r="K107" s="2">
        <v>1010112611</v>
      </c>
      <c r="L107" s="2" t="s">
        <v>319</v>
      </c>
      <c r="M107" s="2" t="s">
        <v>17</v>
      </c>
      <c r="N107" s="2" t="s">
        <v>1722</v>
      </c>
      <c r="O107" s="51" t="s">
        <v>1538</v>
      </c>
      <c r="P107" s="2" t="s">
        <v>320</v>
      </c>
      <c r="S107" s="46">
        <v>13</v>
      </c>
    </row>
    <row r="108" spans="1:19" s="2" customFormat="1" x14ac:dyDescent="0.4">
      <c r="A108" s="2">
        <v>106</v>
      </c>
      <c r="B108" s="39">
        <v>14</v>
      </c>
      <c r="C108" s="40">
        <v>0</v>
      </c>
      <c r="D108" s="41" t="str">
        <f>IF([4]①申請書!$E2=B108,"連携","")</f>
        <v/>
      </c>
      <c r="E108" s="41" t="str">
        <f>IF(D108="","",COUNTIF($D$2:D108,"連携"))</f>
        <v/>
      </c>
      <c r="F108" s="42">
        <v>91401</v>
      </c>
      <c r="G108" s="40" t="s">
        <v>286</v>
      </c>
      <c r="H108" s="43" t="s">
        <v>1723</v>
      </c>
      <c r="I108" s="43" t="s">
        <v>324</v>
      </c>
      <c r="J108" s="44" t="s">
        <v>111</v>
      </c>
      <c r="K108" s="43">
        <v>1110801563</v>
      </c>
      <c r="L108" s="43" t="s">
        <v>325</v>
      </c>
      <c r="M108" s="43" t="s">
        <v>18</v>
      </c>
      <c r="N108" s="43" t="s">
        <v>1724</v>
      </c>
      <c r="O108" s="45" t="s">
        <v>1558</v>
      </c>
      <c r="P108" s="43" t="s">
        <v>326</v>
      </c>
      <c r="Q108" s="43"/>
      <c r="R108" s="43"/>
      <c r="S108" s="39">
        <v>14</v>
      </c>
    </row>
    <row r="109" spans="1:19" s="2" customFormat="1" x14ac:dyDescent="0.4">
      <c r="A109" s="2">
        <v>107</v>
      </c>
      <c r="B109" s="46">
        <v>14</v>
      </c>
      <c r="C109" s="35">
        <v>1</v>
      </c>
      <c r="D109" s="47" t="str">
        <f>IF([4]①申請書!$E2=B109,"連携","")</f>
        <v/>
      </c>
      <c r="E109" s="47" t="str">
        <f>IF(D109="","",COUNTIF($D$2:D109,"連携"))</f>
        <v/>
      </c>
      <c r="F109" s="48">
        <v>91221</v>
      </c>
      <c r="G109" s="49" t="s">
        <v>286</v>
      </c>
      <c r="H109" s="50" t="s">
        <v>1723</v>
      </c>
      <c r="I109" s="2" t="s">
        <v>1725</v>
      </c>
      <c r="J109" s="5" t="s">
        <v>1541</v>
      </c>
      <c r="K109" s="2">
        <v>1110603332</v>
      </c>
      <c r="L109" s="2" t="s">
        <v>1726</v>
      </c>
      <c r="M109" s="2" t="s">
        <v>18</v>
      </c>
      <c r="N109" s="2" t="s">
        <v>1727</v>
      </c>
      <c r="O109" s="51" t="s">
        <v>1558</v>
      </c>
      <c r="P109" s="2" t="s">
        <v>1728</v>
      </c>
      <c r="S109" s="46">
        <v>14</v>
      </c>
    </row>
    <row r="110" spans="1:19" s="2" customFormat="1" x14ac:dyDescent="0.4">
      <c r="A110" s="2">
        <v>108</v>
      </c>
      <c r="B110" s="46">
        <v>14</v>
      </c>
      <c r="C110" s="35">
        <v>2</v>
      </c>
      <c r="D110" s="47" t="str">
        <f>IF([4]①申請書!$E2=B110,"連携","")</f>
        <v/>
      </c>
      <c r="E110" s="47" t="str">
        <f>IF(D110="","",COUNTIF($D$2:D110,"連携"))</f>
        <v/>
      </c>
      <c r="F110" s="48">
        <v>91961</v>
      </c>
      <c r="G110" s="49" t="s">
        <v>286</v>
      </c>
      <c r="H110" s="50" t="s">
        <v>1723</v>
      </c>
      <c r="I110" s="2" t="s">
        <v>327</v>
      </c>
      <c r="J110" s="5" t="s">
        <v>1543</v>
      </c>
      <c r="K110" s="2">
        <v>1112702298</v>
      </c>
      <c r="L110" s="2" t="s">
        <v>328</v>
      </c>
      <c r="M110" s="2" t="s">
        <v>18</v>
      </c>
      <c r="N110" s="2" t="s">
        <v>1729</v>
      </c>
      <c r="O110" s="51" t="s">
        <v>1538</v>
      </c>
      <c r="P110" s="2" t="s">
        <v>329</v>
      </c>
      <c r="S110" s="46">
        <v>14</v>
      </c>
    </row>
    <row r="111" spans="1:19" s="2" customFormat="1" x14ac:dyDescent="0.4">
      <c r="A111" s="2">
        <v>109</v>
      </c>
      <c r="B111" s="39">
        <v>15</v>
      </c>
      <c r="C111" s="40">
        <v>0</v>
      </c>
      <c r="D111" s="41" t="str">
        <f>IF([4]①申請書!$E2=B111,"連携","")</f>
        <v/>
      </c>
      <c r="E111" s="41" t="str">
        <f>IF(D111="","",COUNTIF($D$2:D111,"連携"))</f>
        <v/>
      </c>
      <c r="F111" s="42">
        <v>91734</v>
      </c>
      <c r="G111" s="40" t="s">
        <v>286</v>
      </c>
      <c r="H111" s="43" t="s">
        <v>330</v>
      </c>
      <c r="I111" s="43" t="s">
        <v>331</v>
      </c>
      <c r="J111" s="44" t="s">
        <v>111</v>
      </c>
      <c r="K111" s="43">
        <v>1116300297</v>
      </c>
      <c r="L111" s="43" t="s">
        <v>332</v>
      </c>
      <c r="M111" s="43" t="s">
        <v>18</v>
      </c>
      <c r="N111" s="43" t="s">
        <v>1730</v>
      </c>
      <c r="O111" s="45" t="s">
        <v>1558</v>
      </c>
      <c r="P111" s="43" t="s">
        <v>333</v>
      </c>
      <c r="Q111" s="43"/>
      <c r="R111" s="43"/>
      <c r="S111" s="39">
        <v>15</v>
      </c>
    </row>
    <row r="112" spans="1:19" s="2" customFormat="1" x14ac:dyDescent="0.4">
      <c r="A112" s="2">
        <v>110</v>
      </c>
      <c r="B112" s="46">
        <v>15</v>
      </c>
      <c r="C112" s="35">
        <v>1</v>
      </c>
      <c r="D112" s="47" t="str">
        <f>IF([4]①申請書!$E2=B112,"連携","")</f>
        <v/>
      </c>
      <c r="E112" s="47" t="str">
        <f>IF(D112="","",COUNTIF($D$2:D112,"連携"))</f>
        <v/>
      </c>
      <c r="F112" s="48">
        <v>91027</v>
      </c>
      <c r="G112" s="49" t="s">
        <v>286</v>
      </c>
      <c r="H112" s="50" t="s">
        <v>1731</v>
      </c>
      <c r="I112" s="2" t="s">
        <v>347</v>
      </c>
      <c r="J112" s="5" t="s">
        <v>1541</v>
      </c>
      <c r="K112" s="2">
        <v>1311015262</v>
      </c>
      <c r="L112" s="2" t="s">
        <v>1732</v>
      </c>
      <c r="M112" s="2" t="s">
        <v>20</v>
      </c>
      <c r="N112" s="2" t="s">
        <v>1733</v>
      </c>
      <c r="O112" s="51" t="s">
        <v>1558</v>
      </c>
      <c r="P112" s="2" t="s">
        <v>348</v>
      </c>
      <c r="S112" s="46">
        <v>15</v>
      </c>
    </row>
    <row r="113" spans="1:19" s="2" customFormat="1" x14ac:dyDescent="0.4">
      <c r="A113" s="2">
        <v>111</v>
      </c>
      <c r="B113" s="46">
        <v>15</v>
      </c>
      <c r="C113" s="35">
        <v>2</v>
      </c>
      <c r="D113" s="47" t="str">
        <f>IF([4]①申請書!$E2=B113,"連携","")</f>
        <v/>
      </c>
      <c r="E113" s="47" t="str">
        <f>IF(D113="","",COUNTIF($D$2:D113,"連携"))</f>
        <v/>
      </c>
      <c r="F113" s="48">
        <v>91215</v>
      </c>
      <c r="G113" s="49" t="s">
        <v>286</v>
      </c>
      <c r="H113" s="50" t="s">
        <v>1731</v>
      </c>
      <c r="I113" s="2" t="s">
        <v>1734</v>
      </c>
      <c r="J113" s="5" t="s">
        <v>1543</v>
      </c>
      <c r="K113" s="2">
        <v>1110101337</v>
      </c>
      <c r="L113" s="2" t="s">
        <v>1735</v>
      </c>
      <c r="M113" s="2" t="s">
        <v>1736</v>
      </c>
      <c r="N113" s="2" t="s">
        <v>1737</v>
      </c>
      <c r="O113" s="51" t="s">
        <v>1738</v>
      </c>
      <c r="P113" s="2" t="s">
        <v>1739</v>
      </c>
      <c r="S113" s="46">
        <v>15</v>
      </c>
    </row>
    <row r="114" spans="1:19" s="2" customFormat="1" x14ac:dyDescent="0.4">
      <c r="A114" s="2">
        <v>112</v>
      </c>
      <c r="B114" s="46">
        <v>15</v>
      </c>
      <c r="C114" s="35">
        <v>3</v>
      </c>
      <c r="D114" s="47" t="str">
        <f>IF([4]①申請書!$E2=B114,"連携","")</f>
        <v/>
      </c>
      <c r="E114" s="47" t="str">
        <f>IF(D114="","",COUNTIF($D$2:D114,"連携"))</f>
        <v/>
      </c>
      <c r="F114" s="48">
        <v>91286</v>
      </c>
      <c r="G114" s="49" t="s">
        <v>286</v>
      </c>
      <c r="H114" s="50" t="s">
        <v>1731</v>
      </c>
      <c r="I114" s="2" t="s">
        <v>337</v>
      </c>
      <c r="J114" s="5" t="s">
        <v>1545</v>
      </c>
      <c r="K114" s="2">
        <v>1413000668</v>
      </c>
      <c r="L114" s="2" t="s">
        <v>1740</v>
      </c>
      <c r="M114" s="2" t="s">
        <v>21</v>
      </c>
      <c r="N114" s="2" t="s">
        <v>1741</v>
      </c>
      <c r="O114" s="51" t="s">
        <v>1538</v>
      </c>
      <c r="P114" s="2" t="s">
        <v>338</v>
      </c>
      <c r="S114" s="46">
        <v>15</v>
      </c>
    </row>
    <row r="115" spans="1:19" s="2" customFormat="1" x14ac:dyDescent="0.4">
      <c r="A115" s="2">
        <v>113</v>
      </c>
      <c r="B115" s="46">
        <v>15</v>
      </c>
      <c r="C115" s="35">
        <v>4</v>
      </c>
      <c r="D115" s="47" t="str">
        <f>IF([4]①申請書!$E2=B115,"連携","")</f>
        <v/>
      </c>
      <c r="E115" s="47" t="str">
        <f>IF(D115="","",COUNTIF($D$2:D115,"連携"))</f>
        <v/>
      </c>
      <c r="F115" s="48">
        <v>91527</v>
      </c>
      <c r="G115" s="49" t="s">
        <v>716</v>
      </c>
      <c r="H115" s="50" t="s">
        <v>1731</v>
      </c>
      <c r="I115" s="2" t="s">
        <v>344</v>
      </c>
      <c r="J115" s="5" t="s">
        <v>1548</v>
      </c>
      <c r="K115" s="2">
        <v>2010217244</v>
      </c>
      <c r="L115" s="2" t="s">
        <v>345</v>
      </c>
      <c r="M115" s="2" t="s">
        <v>27</v>
      </c>
      <c r="N115" s="2" t="s">
        <v>1742</v>
      </c>
      <c r="O115" s="51" t="s">
        <v>1538</v>
      </c>
      <c r="P115" s="2" t="s">
        <v>346</v>
      </c>
      <c r="S115" s="46">
        <v>15</v>
      </c>
    </row>
    <row r="116" spans="1:19" s="2" customFormat="1" x14ac:dyDescent="0.4">
      <c r="A116" s="2">
        <v>114</v>
      </c>
      <c r="B116" s="46">
        <v>15</v>
      </c>
      <c r="C116" s="35">
        <v>5</v>
      </c>
      <c r="D116" s="47" t="str">
        <f>IF([4]①申請書!$E2=B116,"連携","")</f>
        <v/>
      </c>
      <c r="E116" s="47" t="str">
        <f>IF(D116="","",COUNTIF($D$2:D116,"連携"))</f>
        <v/>
      </c>
      <c r="F116" s="48">
        <v>91603</v>
      </c>
      <c r="G116" s="49" t="s">
        <v>286</v>
      </c>
      <c r="H116" s="50" t="s">
        <v>1731</v>
      </c>
      <c r="I116" s="2" t="s">
        <v>342</v>
      </c>
      <c r="J116" s="5" t="s">
        <v>1553</v>
      </c>
      <c r="K116" s="2">
        <v>1311370071</v>
      </c>
      <c r="L116" s="2" t="s">
        <v>1743</v>
      </c>
      <c r="M116" s="2" t="s">
        <v>20</v>
      </c>
      <c r="N116" s="2" t="s">
        <v>1744</v>
      </c>
      <c r="O116" s="51" t="s">
        <v>1538</v>
      </c>
      <c r="P116" s="2" t="s">
        <v>343</v>
      </c>
      <c r="S116" s="46">
        <v>15</v>
      </c>
    </row>
    <row r="117" spans="1:19" s="52" customFormat="1" x14ac:dyDescent="0.4">
      <c r="A117" s="2">
        <v>115</v>
      </c>
      <c r="B117" s="46">
        <v>15</v>
      </c>
      <c r="C117" s="35">
        <v>6</v>
      </c>
      <c r="D117" s="47" t="str">
        <f>IF([4]①申請書!$E2=B117,"連携","")</f>
        <v/>
      </c>
      <c r="E117" s="47" t="str">
        <f>IF(D117="","",COUNTIF($D$2:D117,"連携"))</f>
        <v/>
      </c>
      <c r="F117" s="48">
        <v>91671</v>
      </c>
      <c r="G117" s="49" t="s">
        <v>286</v>
      </c>
      <c r="H117" s="50" t="s">
        <v>1731</v>
      </c>
      <c r="I117" s="2" t="s">
        <v>349</v>
      </c>
      <c r="J117" s="5" t="s">
        <v>1556</v>
      </c>
      <c r="K117" s="2">
        <v>1110700054</v>
      </c>
      <c r="L117" s="2" t="s">
        <v>350</v>
      </c>
      <c r="M117" s="2" t="s">
        <v>18</v>
      </c>
      <c r="N117" s="2" t="s">
        <v>1745</v>
      </c>
      <c r="O117" s="51" t="s">
        <v>1538</v>
      </c>
      <c r="P117" s="2" t="s">
        <v>351</v>
      </c>
      <c r="Q117" s="2"/>
      <c r="R117" s="2"/>
      <c r="S117" s="46">
        <v>15</v>
      </c>
    </row>
    <row r="118" spans="1:19" s="2" customFormat="1" x14ac:dyDescent="0.4">
      <c r="A118" s="2">
        <v>116</v>
      </c>
      <c r="B118" s="46">
        <v>15</v>
      </c>
      <c r="C118" s="35">
        <v>7</v>
      </c>
      <c r="D118" s="47" t="str">
        <f>IF([4]①申請書!$E2=B118,"連携","")</f>
        <v/>
      </c>
      <c r="E118" s="47" t="str">
        <f>IF(D118="","",COUNTIF($D$2:D118,"連携"))</f>
        <v/>
      </c>
      <c r="F118" s="48">
        <v>91725</v>
      </c>
      <c r="G118" s="49" t="s">
        <v>286</v>
      </c>
      <c r="H118" s="50" t="s">
        <v>1731</v>
      </c>
      <c r="I118" s="2" t="s">
        <v>1746</v>
      </c>
      <c r="J118" s="5" t="s">
        <v>1559</v>
      </c>
      <c r="K118" s="2">
        <v>1110402594</v>
      </c>
      <c r="L118" s="2" t="s">
        <v>1747</v>
      </c>
      <c r="M118" s="2" t="s">
        <v>1736</v>
      </c>
      <c r="N118" s="2" t="s">
        <v>1748</v>
      </c>
      <c r="O118" s="51" t="s">
        <v>1538</v>
      </c>
      <c r="P118" s="2" t="s">
        <v>1749</v>
      </c>
      <c r="S118" s="46">
        <v>15</v>
      </c>
    </row>
    <row r="119" spans="1:19" s="2" customFormat="1" x14ac:dyDescent="0.4">
      <c r="A119" s="2">
        <v>117</v>
      </c>
      <c r="B119" s="46">
        <v>15</v>
      </c>
      <c r="C119" s="35">
        <v>8</v>
      </c>
      <c r="D119" s="47" t="str">
        <f>IF([4]①申請書!$E2=B119,"連携","")</f>
        <v/>
      </c>
      <c r="E119" s="47" t="str">
        <f>IF(D119="","",COUNTIF($D$2:D119,"連携"))</f>
        <v/>
      </c>
      <c r="F119" s="48">
        <v>91910</v>
      </c>
      <c r="G119" s="49" t="s">
        <v>286</v>
      </c>
      <c r="H119" s="50" t="s">
        <v>1731</v>
      </c>
      <c r="I119" s="2" t="s">
        <v>339</v>
      </c>
      <c r="J119" s="5" t="s">
        <v>1561</v>
      </c>
      <c r="K119" s="2">
        <v>1110401893</v>
      </c>
      <c r="L119" s="2" t="s">
        <v>340</v>
      </c>
      <c r="M119" s="2" t="s">
        <v>18</v>
      </c>
      <c r="N119" s="2" t="s">
        <v>1750</v>
      </c>
      <c r="O119" s="51" t="s">
        <v>1558</v>
      </c>
      <c r="P119" s="2" t="s">
        <v>341</v>
      </c>
      <c r="S119" s="46">
        <v>15</v>
      </c>
    </row>
    <row r="120" spans="1:19" s="2" customFormat="1" x14ac:dyDescent="0.4">
      <c r="A120" s="2">
        <v>118</v>
      </c>
      <c r="B120" s="46">
        <v>15</v>
      </c>
      <c r="C120" s="35">
        <v>9</v>
      </c>
      <c r="D120" s="47" t="str">
        <f>IF([4]①申請書!$E2=B120,"連携","")</f>
        <v/>
      </c>
      <c r="E120" s="47" t="str">
        <f>IF(D120="","",COUNTIF($D$2:D120,"連携"))</f>
        <v/>
      </c>
      <c r="F120" s="48">
        <v>91914</v>
      </c>
      <c r="G120" s="49" t="s">
        <v>286</v>
      </c>
      <c r="H120" s="50" t="s">
        <v>1731</v>
      </c>
      <c r="I120" s="2" t="s">
        <v>1751</v>
      </c>
      <c r="J120" s="5" t="s">
        <v>1563</v>
      </c>
      <c r="K120" s="2">
        <v>1312815744</v>
      </c>
      <c r="L120" s="2" t="s">
        <v>1752</v>
      </c>
      <c r="M120" s="2" t="s">
        <v>20</v>
      </c>
      <c r="N120" s="2" t="s">
        <v>1753</v>
      </c>
      <c r="O120" s="51" t="s">
        <v>1538</v>
      </c>
      <c r="P120" s="2" t="s">
        <v>1754</v>
      </c>
      <c r="S120" s="46">
        <v>15</v>
      </c>
    </row>
    <row r="121" spans="1:19" s="2" customFormat="1" x14ac:dyDescent="0.4">
      <c r="A121" s="2">
        <v>119</v>
      </c>
      <c r="B121" s="46">
        <v>15</v>
      </c>
      <c r="C121" s="35">
        <v>10</v>
      </c>
      <c r="D121" s="47" t="str">
        <f>IF([4]①申請書!$E2=B121,"連携","")</f>
        <v/>
      </c>
      <c r="E121" s="47" t="str">
        <f>IF(D121="","",COUNTIF($D$2:D121,"連携"))</f>
        <v/>
      </c>
      <c r="F121" s="48">
        <v>91961</v>
      </c>
      <c r="G121" s="49" t="s">
        <v>286</v>
      </c>
      <c r="H121" s="50" t="s">
        <v>1731</v>
      </c>
      <c r="I121" s="2" t="s">
        <v>1755</v>
      </c>
      <c r="J121" s="5" t="s">
        <v>1565</v>
      </c>
      <c r="K121" s="2">
        <v>1112702298</v>
      </c>
      <c r="L121" s="2" t="s">
        <v>1756</v>
      </c>
      <c r="M121" s="2" t="s">
        <v>1736</v>
      </c>
      <c r="N121" s="2" t="s">
        <v>1757</v>
      </c>
      <c r="O121" s="51" t="s">
        <v>1538</v>
      </c>
      <c r="P121" s="2" t="s">
        <v>1758</v>
      </c>
      <c r="S121" s="46">
        <v>15</v>
      </c>
    </row>
    <row r="122" spans="1:19" s="2" customFormat="1" x14ac:dyDescent="0.4">
      <c r="A122" s="2">
        <v>120</v>
      </c>
      <c r="B122" s="39">
        <v>16</v>
      </c>
      <c r="C122" s="40">
        <v>0</v>
      </c>
      <c r="D122" s="41" t="str">
        <f>IF([4]①申請書!$E2=B122,"連携","")</f>
        <v/>
      </c>
      <c r="E122" s="41" t="str">
        <f>IF(D122="","",COUNTIF($D$2:D122,"連携"))</f>
        <v/>
      </c>
      <c r="F122" s="42">
        <v>91273</v>
      </c>
      <c r="G122" s="40" t="s">
        <v>286</v>
      </c>
      <c r="H122" s="43" t="s">
        <v>352</v>
      </c>
      <c r="I122" s="43" t="s">
        <v>353</v>
      </c>
      <c r="J122" s="44" t="s">
        <v>111</v>
      </c>
      <c r="K122" s="43">
        <v>1116507982</v>
      </c>
      <c r="L122" s="43" t="s">
        <v>354</v>
      </c>
      <c r="M122" s="43" t="s">
        <v>18</v>
      </c>
      <c r="N122" s="43" t="s">
        <v>1759</v>
      </c>
      <c r="O122" s="45" t="s">
        <v>1538</v>
      </c>
      <c r="P122" s="43" t="s">
        <v>355</v>
      </c>
      <c r="Q122" s="43"/>
      <c r="R122" s="43"/>
      <c r="S122" s="39">
        <v>16</v>
      </c>
    </row>
    <row r="123" spans="1:19" s="2" customFormat="1" x14ac:dyDescent="0.4">
      <c r="A123" s="2">
        <v>121</v>
      </c>
      <c r="B123" s="46">
        <v>16</v>
      </c>
      <c r="C123" s="35">
        <v>1</v>
      </c>
      <c r="D123" s="47" t="str">
        <f>IF([4]①申請書!$E2=B123,"連携","")</f>
        <v/>
      </c>
      <c r="E123" s="47" t="str">
        <f>IF(D123="","",COUNTIF($D$2:D123,"連携"))</f>
        <v/>
      </c>
      <c r="F123" s="48">
        <v>91725</v>
      </c>
      <c r="G123" s="49" t="s">
        <v>286</v>
      </c>
      <c r="H123" s="50" t="s">
        <v>1760</v>
      </c>
      <c r="I123" s="2" t="s">
        <v>1746</v>
      </c>
      <c r="J123" s="5" t="s">
        <v>1541</v>
      </c>
      <c r="K123" s="2">
        <v>1110402594</v>
      </c>
      <c r="L123" s="2" t="s">
        <v>1747</v>
      </c>
      <c r="M123" s="2" t="s">
        <v>1736</v>
      </c>
      <c r="N123" s="2" t="s">
        <v>1748</v>
      </c>
      <c r="O123" s="51" t="s">
        <v>1538</v>
      </c>
      <c r="P123" s="2" t="s">
        <v>1749</v>
      </c>
      <c r="S123" s="46">
        <v>16</v>
      </c>
    </row>
    <row r="124" spans="1:19" s="2" customFormat="1" x14ac:dyDescent="0.4">
      <c r="A124" s="2">
        <v>122</v>
      </c>
      <c r="B124" s="46">
        <v>16</v>
      </c>
      <c r="C124" s="35">
        <v>2</v>
      </c>
      <c r="D124" s="47" t="str">
        <f>IF([4]①申請書!$E2=B124,"連携","")</f>
        <v/>
      </c>
      <c r="E124" s="47" t="str">
        <f>IF(D124="","",COUNTIF($D$2:D124,"連携"))</f>
        <v/>
      </c>
      <c r="F124" s="48">
        <v>92398</v>
      </c>
      <c r="G124" s="49" t="s">
        <v>286</v>
      </c>
      <c r="H124" s="50" t="s">
        <v>1760</v>
      </c>
      <c r="I124" s="2" t="s">
        <v>356</v>
      </c>
      <c r="J124" s="5" t="s">
        <v>1543</v>
      </c>
      <c r="K124" s="2">
        <v>1214312591</v>
      </c>
      <c r="L124" s="2" t="s">
        <v>1761</v>
      </c>
      <c r="M124" s="2" t="s">
        <v>19</v>
      </c>
      <c r="N124" s="2" t="s">
        <v>1762</v>
      </c>
      <c r="O124" s="51" t="s">
        <v>1558</v>
      </c>
      <c r="P124" s="2" t="s">
        <v>357</v>
      </c>
      <c r="S124" s="46">
        <v>16</v>
      </c>
    </row>
    <row r="125" spans="1:19" s="2" customFormat="1" x14ac:dyDescent="0.4">
      <c r="A125" s="2">
        <v>123</v>
      </c>
      <c r="B125" s="39">
        <v>17</v>
      </c>
      <c r="C125" s="40">
        <v>0</v>
      </c>
      <c r="D125" s="41" t="str">
        <f>IF([4]①申請書!$E2=B125,"連携","")</f>
        <v/>
      </c>
      <c r="E125" s="41" t="str">
        <f>IF(D125="","",COUNTIF($D$2:D125,"連携"))</f>
        <v/>
      </c>
      <c r="F125" s="42">
        <v>91174</v>
      </c>
      <c r="G125" s="40" t="s">
        <v>286</v>
      </c>
      <c r="H125" s="43" t="s">
        <v>1763</v>
      </c>
      <c r="I125" s="43" t="s">
        <v>321</v>
      </c>
      <c r="J125" s="44" t="s">
        <v>111</v>
      </c>
      <c r="K125" s="43">
        <v>1111303536</v>
      </c>
      <c r="L125" s="43" t="s">
        <v>322</v>
      </c>
      <c r="M125" s="43" t="s">
        <v>18</v>
      </c>
      <c r="N125" s="43" t="s">
        <v>1721</v>
      </c>
      <c r="O125" s="45" t="s">
        <v>1558</v>
      </c>
      <c r="P125" s="43" t="s">
        <v>323</v>
      </c>
      <c r="Q125" s="43"/>
      <c r="R125" s="43"/>
      <c r="S125" s="39">
        <v>17</v>
      </c>
    </row>
    <row r="126" spans="1:19" s="2" customFormat="1" x14ac:dyDescent="0.4">
      <c r="A126" s="2">
        <v>124</v>
      </c>
      <c r="B126" s="39">
        <v>18</v>
      </c>
      <c r="C126" s="40">
        <v>0</v>
      </c>
      <c r="D126" s="41" t="str">
        <f>IF([4]①申請書!$E2=B126,"連携","")</f>
        <v/>
      </c>
      <c r="E126" s="41" t="str">
        <f>IF(D126="","",COUNTIF($D$2:D126,"連携"))</f>
        <v/>
      </c>
      <c r="F126" s="42">
        <v>91725</v>
      </c>
      <c r="G126" s="40" t="s">
        <v>286</v>
      </c>
      <c r="H126" s="43" t="s">
        <v>358</v>
      </c>
      <c r="I126" s="43" t="s">
        <v>334</v>
      </c>
      <c r="J126" s="44" t="s">
        <v>111</v>
      </c>
      <c r="K126" s="43">
        <v>1110402594</v>
      </c>
      <c r="L126" s="43" t="s">
        <v>335</v>
      </c>
      <c r="M126" s="43" t="s">
        <v>18</v>
      </c>
      <c r="N126" s="43" t="s">
        <v>1764</v>
      </c>
      <c r="O126" s="45" t="s">
        <v>1538</v>
      </c>
      <c r="P126" s="43" t="s">
        <v>336</v>
      </c>
      <c r="Q126" s="43"/>
      <c r="R126" s="43"/>
      <c r="S126" s="39">
        <v>18</v>
      </c>
    </row>
    <row r="127" spans="1:19" s="2" customFormat="1" x14ac:dyDescent="0.4">
      <c r="A127" s="2">
        <v>125</v>
      </c>
      <c r="B127" s="46">
        <v>18</v>
      </c>
      <c r="C127" s="35">
        <v>1</v>
      </c>
      <c r="D127" s="47" t="str">
        <f>IF([4]①申請書!$E2=B127,"連携","")</f>
        <v/>
      </c>
      <c r="E127" s="47" t="str">
        <f>IF(D127="","",COUNTIF($D$2:D127,"連携"))</f>
        <v/>
      </c>
      <c r="F127" s="48">
        <v>91148</v>
      </c>
      <c r="G127" s="49" t="s">
        <v>286</v>
      </c>
      <c r="H127" s="50" t="s">
        <v>1765</v>
      </c>
      <c r="I127" s="2" t="s">
        <v>299</v>
      </c>
      <c r="J127" s="5" t="s">
        <v>1541</v>
      </c>
      <c r="K127" s="2">
        <v>1219110057</v>
      </c>
      <c r="L127" s="2" t="s">
        <v>300</v>
      </c>
      <c r="M127" s="2" t="s">
        <v>19</v>
      </c>
      <c r="N127" s="2" t="s">
        <v>1687</v>
      </c>
      <c r="O127" s="51" t="s">
        <v>1538</v>
      </c>
      <c r="P127" s="2" t="s">
        <v>301</v>
      </c>
      <c r="S127" s="46">
        <v>18</v>
      </c>
    </row>
    <row r="128" spans="1:19" s="2" customFormat="1" x14ac:dyDescent="0.4">
      <c r="A128" s="2">
        <v>126</v>
      </c>
      <c r="B128" s="46">
        <v>18</v>
      </c>
      <c r="C128" s="35">
        <v>2</v>
      </c>
      <c r="D128" s="47" t="str">
        <f>IF([4]①申請書!$E2=B128,"連携","")</f>
        <v/>
      </c>
      <c r="E128" s="47" t="str">
        <f>IF(D128="","",COUNTIF($D$2:D128,"連携"))</f>
        <v/>
      </c>
      <c r="F128" s="48">
        <v>91273</v>
      </c>
      <c r="G128" s="49" t="s">
        <v>286</v>
      </c>
      <c r="H128" s="50" t="s">
        <v>1765</v>
      </c>
      <c r="I128" s="2" t="s">
        <v>1766</v>
      </c>
      <c r="J128" s="5" t="s">
        <v>1543</v>
      </c>
      <c r="K128" s="2">
        <v>1116507982</v>
      </c>
      <c r="L128" s="2" t="s">
        <v>1767</v>
      </c>
      <c r="M128" s="2" t="s">
        <v>1736</v>
      </c>
      <c r="N128" s="2" t="s">
        <v>1768</v>
      </c>
      <c r="O128" s="51" t="s">
        <v>1538</v>
      </c>
      <c r="P128" s="2" t="s">
        <v>1769</v>
      </c>
      <c r="S128" s="46">
        <v>18</v>
      </c>
    </row>
    <row r="129" spans="1:19" s="2" customFormat="1" x14ac:dyDescent="0.4">
      <c r="A129" s="2">
        <v>127</v>
      </c>
      <c r="B129" s="39">
        <v>19</v>
      </c>
      <c r="C129" s="40">
        <v>0</v>
      </c>
      <c r="D129" s="41" t="str">
        <f>IF([4]①申請書!$E2=B129,"連携","")</f>
        <v/>
      </c>
      <c r="E129" s="41" t="str">
        <f>IF(D129="","",COUNTIF($D$2:D129,"連携"))</f>
        <v/>
      </c>
      <c r="F129" s="42">
        <v>91377</v>
      </c>
      <c r="G129" s="40" t="s">
        <v>286</v>
      </c>
      <c r="H129" s="43" t="s">
        <v>1770</v>
      </c>
      <c r="I129" s="43" t="s">
        <v>359</v>
      </c>
      <c r="J129" s="44" t="s">
        <v>111</v>
      </c>
      <c r="K129" s="43">
        <v>1119900069</v>
      </c>
      <c r="L129" s="43" t="s">
        <v>1771</v>
      </c>
      <c r="M129" s="43" t="s">
        <v>18</v>
      </c>
      <c r="N129" s="43" t="s">
        <v>1772</v>
      </c>
      <c r="O129" s="45" t="s">
        <v>1538</v>
      </c>
      <c r="P129" s="43" t="s">
        <v>360</v>
      </c>
      <c r="Q129" s="43"/>
      <c r="R129" s="43"/>
      <c r="S129" s="39">
        <v>19</v>
      </c>
    </row>
    <row r="130" spans="1:19" s="2" customFormat="1" x14ac:dyDescent="0.4">
      <c r="A130" s="2">
        <v>128</v>
      </c>
      <c r="B130" s="46">
        <v>19</v>
      </c>
      <c r="C130" s="35">
        <v>1</v>
      </c>
      <c r="D130" s="47" t="str">
        <f>IF([4]①申請書!$E2=B130,"連携","")</f>
        <v/>
      </c>
      <c r="E130" s="47" t="str">
        <f>IF(D130="","",COUNTIF($D$2:D130,"連携"))</f>
        <v/>
      </c>
      <c r="F130" s="48">
        <v>91027</v>
      </c>
      <c r="G130" s="49" t="s">
        <v>286</v>
      </c>
      <c r="H130" s="50" t="s">
        <v>1770</v>
      </c>
      <c r="I130" s="2" t="s">
        <v>347</v>
      </c>
      <c r="J130" s="5" t="s">
        <v>1541</v>
      </c>
      <c r="K130" s="2">
        <v>1311015262</v>
      </c>
      <c r="L130" s="2" t="s">
        <v>1732</v>
      </c>
      <c r="M130" s="2" t="s">
        <v>20</v>
      </c>
      <c r="N130" s="2" t="s">
        <v>1733</v>
      </c>
      <c r="O130" s="51" t="s">
        <v>1558</v>
      </c>
      <c r="P130" s="2" t="s">
        <v>348</v>
      </c>
      <c r="S130" s="46">
        <v>19</v>
      </c>
    </row>
    <row r="131" spans="1:19" s="2" customFormat="1" x14ac:dyDescent="0.4">
      <c r="A131" s="2">
        <v>129</v>
      </c>
      <c r="B131" s="46">
        <v>19</v>
      </c>
      <c r="C131" s="35">
        <v>2</v>
      </c>
      <c r="D131" s="47" t="str">
        <f>IF([4]①申請書!$E2=B131,"連携","")</f>
        <v/>
      </c>
      <c r="E131" s="47" t="str">
        <f>IF(D131="","",COUNTIF($D$2:D131,"連携"))</f>
        <v/>
      </c>
      <c r="F131" s="48">
        <v>91603</v>
      </c>
      <c r="G131" s="49" t="s">
        <v>286</v>
      </c>
      <c r="H131" s="50" t="s">
        <v>1770</v>
      </c>
      <c r="I131" s="2" t="s">
        <v>1773</v>
      </c>
      <c r="J131" s="5" t="s">
        <v>1543</v>
      </c>
      <c r="K131" s="2">
        <v>1311370071</v>
      </c>
      <c r="L131" s="2" t="s">
        <v>1774</v>
      </c>
      <c r="M131" s="2" t="s">
        <v>552</v>
      </c>
      <c r="N131" s="2" t="s">
        <v>1775</v>
      </c>
      <c r="O131" s="51" t="s">
        <v>1538</v>
      </c>
      <c r="P131" s="2" t="s">
        <v>1776</v>
      </c>
      <c r="S131" s="46">
        <v>19</v>
      </c>
    </row>
    <row r="132" spans="1:19" s="2" customFormat="1" x14ac:dyDescent="0.4">
      <c r="A132" s="2">
        <v>130</v>
      </c>
      <c r="B132" s="39">
        <v>20</v>
      </c>
      <c r="C132" s="40">
        <v>0</v>
      </c>
      <c r="D132" s="41" t="str">
        <f>IF([4]①申請書!$E2=B132,"連携","")</f>
        <v/>
      </c>
      <c r="E132" s="41" t="str">
        <f>IF(D132="","",COUNTIF($D$2:D132,"連携"))</f>
        <v/>
      </c>
      <c r="F132" s="42">
        <v>91238</v>
      </c>
      <c r="G132" s="40" t="s">
        <v>286</v>
      </c>
      <c r="H132" s="43" t="s">
        <v>1777</v>
      </c>
      <c r="I132" s="43" t="s">
        <v>361</v>
      </c>
      <c r="J132" s="44" t="s">
        <v>111</v>
      </c>
      <c r="K132" s="43">
        <v>1510311804</v>
      </c>
      <c r="L132" s="43" t="s">
        <v>362</v>
      </c>
      <c r="M132" s="43" t="s">
        <v>22</v>
      </c>
      <c r="N132" s="43" t="s">
        <v>1778</v>
      </c>
      <c r="O132" s="45" t="s">
        <v>1538</v>
      </c>
      <c r="P132" s="43" t="s">
        <v>363</v>
      </c>
      <c r="Q132" s="43"/>
      <c r="R132" s="43"/>
      <c r="S132" s="39">
        <v>20</v>
      </c>
    </row>
    <row r="133" spans="1:19" s="2" customFormat="1" x14ac:dyDescent="0.4">
      <c r="A133" s="2">
        <v>131</v>
      </c>
      <c r="B133" s="46">
        <v>20</v>
      </c>
      <c r="C133" s="35">
        <v>1</v>
      </c>
      <c r="D133" s="47" t="str">
        <f>IF([4]①申請書!$E2=B133,"連携","")</f>
        <v/>
      </c>
      <c r="E133" s="47" t="str">
        <f>IF(D133="","",COUNTIF($D$2:D133,"連携"))</f>
        <v/>
      </c>
      <c r="F133" s="48">
        <v>91236</v>
      </c>
      <c r="G133" s="49" t="s">
        <v>286</v>
      </c>
      <c r="H133" s="50" t="s">
        <v>1777</v>
      </c>
      <c r="I133" s="2" t="s">
        <v>364</v>
      </c>
      <c r="J133" s="5" t="s">
        <v>1541</v>
      </c>
      <c r="K133" s="2">
        <v>1510116062</v>
      </c>
      <c r="L133" s="2" t="s">
        <v>365</v>
      </c>
      <c r="M133" s="2" t="s">
        <v>22</v>
      </c>
      <c r="N133" s="2" t="s">
        <v>1779</v>
      </c>
      <c r="O133" s="51" t="s">
        <v>1538</v>
      </c>
      <c r="P133" s="2" t="s">
        <v>366</v>
      </c>
      <c r="S133" s="46">
        <v>20</v>
      </c>
    </row>
    <row r="134" spans="1:19" s="2" customFormat="1" x14ac:dyDescent="0.4">
      <c r="A134" s="2">
        <v>132</v>
      </c>
      <c r="B134" s="46">
        <v>20</v>
      </c>
      <c r="C134" s="35">
        <v>2</v>
      </c>
      <c r="D134" s="47" t="str">
        <f>IF([4]①申請書!$E2=B134,"連携","")</f>
        <v/>
      </c>
      <c r="E134" s="47" t="str">
        <f>IF(D134="","",COUNTIF($D$2:D134,"連携"))</f>
        <v/>
      </c>
      <c r="F134" s="48">
        <v>91237</v>
      </c>
      <c r="G134" s="49" t="s">
        <v>286</v>
      </c>
      <c r="H134" s="50" t="s">
        <v>1777</v>
      </c>
      <c r="I134" s="2" t="s">
        <v>367</v>
      </c>
      <c r="J134" s="5" t="s">
        <v>1543</v>
      </c>
      <c r="K134" s="2">
        <v>1510612003</v>
      </c>
      <c r="L134" s="2" t="s">
        <v>368</v>
      </c>
      <c r="M134" s="2" t="s">
        <v>22</v>
      </c>
      <c r="N134" s="2" t="s">
        <v>1780</v>
      </c>
      <c r="O134" s="51" t="s">
        <v>1538</v>
      </c>
      <c r="P134" s="2" t="s">
        <v>369</v>
      </c>
      <c r="S134" s="46">
        <v>20</v>
      </c>
    </row>
    <row r="135" spans="1:19" s="2" customFormat="1" x14ac:dyDescent="0.4">
      <c r="A135" s="2">
        <v>133</v>
      </c>
      <c r="B135" s="46">
        <v>20</v>
      </c>
      <c r="C135" s="35">
        <v>3</v>
      </c>
      <c r="D135" s="47" t="str">
        <f>IF([4]①申請書!$E2=B135,"連携","")</f>
        <v/>
      </c>
      <c r="E135" s="47" t="str">
        <f>IF(D135="","",COUNTIF($D$2:D135,"連携"))</f>
        <v/>
      </c>
      <c r="F135" s="48">
        <v>91239</v>
      </c>
      <c r="G135" s="49" t="s">
        <v>286</v>
      </c>
      <c r="H135" s="50" t="s">
        <v>1777</v>
      </c>
      <c r="I135" s="2" t="s">
        <v>382</v>
      </c>
      <c r="J135" s="5" t="s">
        <v>1545</v>
      </c>
      <c r="K135" s="2">
        <v>1518910011</v>
      </c>
      <c r="L135" s="2" t="s">
        <v>383</v>
      </c>
      <c r="M135" s="2" t="s">
        <v>22</v>
      </c>
      <c r="N135" s="2" t="s">
        <v>1781</v>
      </c>
      <c r="O135" s="51" t="s">
        <v>1538</v>
      </c>
      <c r="P135" s="2" t="s">
        <v>384</v>
      </c>
      <c r="S135" s="46">
        <v>20</v>
      </c>
    </row>
    <row r="136" spans="1:19" s="2" customFormat="1" x14ac:dyDescent="0.4">
      <c r="A136" s="2">
        <v>134</v>
      </c>
      <c r="B136" s="46">
        <v>20</v>
      </c>
      <c r="C136" s="35">
        <v>4</v>
      </c>
      <c r="D136" s="47" t="str">
        <f>IF([4]①申請書!$E2=B136,"連携","")</f>
        <v/>
      </c>
      <c r="E136" s="47" t="str">
        <f>IF(D136="","",COUNTIF($D$2:D136,"連携"))</f>
        <v/>
      </c>
      <c r="F136" s="48">
        <v>91467</v>
      </c>
      <c r="G136" s="49" t="s">
        <v>286</v>
      </c>
      <c r="H136" s="50" t="s">
        <v>1777</v>
      </c>
      <c r="I136" s="2" t="s">
        <v>376</v>
      </c>
      <c r="J136" s="5" t="s">
        <v>1548</v>
      </c>
      <c r="K136" s="2">
        <v>1510212721</v>
      </c>
      <c r="L136" s="2" t="s">
        <v>377</v>
      </c>
      <c r="M136" s="2" t="s">
        <v>22</v>
      </c>
      <c r="N136" s="2" t="s">
        <v>1782</v>
      </c>
      <c r="O136" s="51" t="s">
        <v>1558</v>
      </c>
      <c r="P136" s="2" t="s">
        <v>378</v>
      </c>
      <c r="S136" s="46">
        <v>20</v>
      </c>
    </row>
    <row r="137" spans="1:19" s="2" customFormat="1" x14ac:dyDescent="0.4">
      <c r="A137" s="2">
        <v>135</v>
      </c>
      <c r="B137" s="46">
        <v>20</v>
      </c>
      <c r="C137" s="35">
        <v>5</v>
      </c>
      <c r="D137" s="47" t="str">
        <f>IF([4]①申請書!$E2=B137,"連携","")</f>
        <v/>
      </c>
      <c r="E137" s="47" t="str">
        <f>IF(D137="","",COUNTIF($D$2:D137,"連携"))</f>
        <v/>
      </c>
      <c r="F137" s="48">
        <v>91534</v>
      </c>
      <c r="G137" s="49" t="s">
        <v>286</v>
      </c>
      <c r="H137" s="50" t="s">
        <v>1777</v>
      </c>
      <c r="I137" s="2" t="s">
        <v>373</v>
      </c>
      <c r="J137" s="5" t="s">
        <v>1553</v>
      </c>
      <c r="K137" s="2">
        <v>1510120734</v>
      </c>
      <c r="L137" s="2" t="s">
        <v>374</v>
      </c>
      <c r="M137" s="2" t="s">
        <v>22</v>
      </c>
      <c r="N137" s="2" t="s">
        <v>1783</v>
      </c>
      <c r="O137" s="51" t="s">
        <v>1558</v>
      </c>
      <c r="P137" s="2" t="s">
        <v>375</v>
      </c>
      <c r="S137" s="46">
        <v>20</v>
      </c>
    </row>
    <row r="138" spans="1:19" s="2" customFormat="1" x14ac:dyDescent="0.4">
      <c r="A138" s="2">
        <v>136</v>
      </c>
      <c r="B138" s="46">
        <v>20</v>
      </c>
      <c r="C138" s="35">
        <v>6</v>
      </c>
      <c r="D138" s="47" t="str">
        <f>IF([4]①申請書!$E2=B138,"連携","")</f>
        <v/>
      </c>
      <c r="E138" s="47" t="str">
        <f>IF(D138="","",COUNTIF($D$2:D138,"連携"))</f>
        <v/>
      </c>
      <c r="F138" s="48">
        <v>91792</v>
      </c>
      <c r="G138" s="49" t="s">
        <v>286</v>
      </c>
      <c r="H138" s="50" t="s">
        <v>1777</v>
      </c>
      <c r="I138" s="2" t="s">
        <v>370</v>
      </c>
      <c r="J138" s="5" t="s">
        <v>1556</v>
      </c>
      <c r="K138" s="2">
        <v>1510124652</v>
      </c>
      <c r="L138" s="2" t="s">
        <v>371</v>
      </c>
      <c r="M138" s="2" t="s">
        <v>22</v>
      </c>
      <c r="N138" s="2" t="s">
        <v>1784</v>
      </c>
      <c r="O138" s="51" t="s">
        <v>1558</v>
      </c>
      <c r="P138" s="2" t="s">
        <v>372</v>
      </c>
      <c r="S138" s="46">
        <v>20</v>
      </c>
    </row>
    <row r="139" spans="1:19" s="2" customFormat="1" x14ac:dyDescent="0.4">
      <c r="A139" s="2">
        <v>137</v>
      </c>
      <c r="B139" s="46">
        <v>20</v>
      </c>
      <c r="C139" s="35">
        <v>7</v>
      </c>
      <c r="D139" s="47" t="str">
        <f>IF([4]①申請書!$E2=B139,"連携","")</f>
        <v/>
      </c>
      <c r="E139" s="47" t="str">
        <f>IF(D139="","",COUNTIF($D$2:D139,"連携"))</f>
        <v/>
      </c>
      <c r="F139" s="48">
        <v>91897</v>
      </c>
      <c r="G139" s="49" t="s">
        <v>286</v>
      </c>
      <c r="H139" s="50" t="s">
        <v>1777</v>
      </c>
      <c r="I139" s="2" t="s">
        <v>379</v>
      </c>
      <c r="J139" s="5" t="s">
        <v>1559</v>
      </c>
      <c r="K139" s="2">
        <v>1510511205</v>
      </c>
      <c r="L139" s="2" t="s">
        <v>380</v>
      </c>
      <c r="M139" s="2" t="s">
        <v>22</v>
      </c>
      <c r="N139" s="2" t="s">
        <v>1785</v>
      </c>
      <c r="O139" s="51" t="s">
        <v>1558</v>
      </c>
      <c r="P139" s="2" t="s">
        <v>381</v>
      </c>
      <c r="S139" s="46">
        <v>20</v>
      </c>
    </row>
    <row r="140" spans="1:19" s="2" customFormat="1" x14ac:dyDescent="0.4">
      <c r="A140" s="2">
        <v>138</v>
      </c>
      <c r="B140" s="39">
        <v>21</v>
      </c>
      <c r="C140" s="40">
        <v>0</v>
      </c>
      <c r="D140" s="41" t="str">
        <f>IF([4]①申請書!$E2=B140,"連携","")</f>
        <v/>
      </c>
      <c r="E140" s="41" t="str">
        <f>IF(D140="","",COUNTIF($D$2:D140,"連携"))</f>
        <v/>
      </c>
      <c r="F140" s="42">
        <v>91239</v>
      </c>
      <c r="G140" s="40" t="s">
        <v>286</v>
      </c>
      <c r="H140" s="43" t="s">
        <v>1786</v>
      </c>
      <c r="I140" s="43" t="s">
        <v>382</v>
      </c>
      <c r="J140" s="44" t="s">
        <v>111</v>
      </c>
      <c r="K140" s="43">
        <v>1518910011</v>
      </c>
      <c r="L140" s="43" t="s">
        <v>383</v>
      </c>
      <c r="M140" s="43" t="s">
        <v>22</v>
      </c>
      <c r="N140" s="43" t="s">
        <v>1781</v>
      </c>
      <c r="O140" s="45" t="s">
        <v>1538</v>
      </c>
      <c r="P140" s="43" t="s">
        <v>384</v>
      </c>
      <c r="Q140" s="43"/>
      <c r="R140" s="43"/>
      <c r="S140" s="39">
        <v>21</v>
      </c>
    </row>
    <row r="141" spans="1:19" s="2" customFormat="1" x14ac:dyDescent="0.4">
      <c r="A141" s="2">
        <v>139</v>
      </c>
      <c r="B141" s="46">
        <v>21</v>
      </c>
      <c r="C141" s="35">
        <v>1</v>
      </c>
      <c r="D141" s="47" t="str">
        <f>IF([4]①申請書!$E2=B141,"連携","")</f>
        <v/>
      </c>
      <c r="E141" s="47" t="str">
        <f>IF(D141="","",COUNTIF($D$2:D141,"連携"))</f>
        <v/>
      </c>
      <c r="F141" s="48">
        <v>91236</v>
      </c>
      <c r="G141" s="49" t="s">
        <v>286</v>
      </c>
      <c r="H141" s="50" t="s">
        <v>1786</v>
      </c>
      <c r="I141" s="2" t="s">
        <v>364</v>
      </c>
      <c r="J141" s="5" t="s">
        <v>1541</v>
      </c>
      <c r="K141" s="2">
        <v>1510116062</v>
      </c>
      <c r="L141" s="2" t="s">
        <v>365</v>
      </c>
      <c r="M141" s="2" t="s">
        <v>22</v>
      </c>
      <c r="N141" s="2" t="s">
        <v>1779</v>
      </c>
      <c r="O141" s="51" t="s">
        <v>1538</v>
      </c>
      <c r="P141" s="2" t="s">
        <v>366</v>
      </c>
      <c r="S141" s="46">
        <v>21</v>
      </c>
    </row>
    <row r="142" spans="1:19" s="2" customFormat="1" x14ac:dyDescent="0.4">
      <c r="A142" s="2">
        <v>140</v>
      </c>
      <c r="B142" s="46">
        <v>21</v>
      </c>
      <c r="C142" s="35">
        <v>2</v>
      </c>
      <c r="D142" s="47" t="str">
        <f>IF([4]①申請書!$E2=B142,"連携","")</f>
        <v/>
      </c>
      <c r="E142" s="47" t="str">
        <f>IF(D142="","",COUNTIF($D$2:D142,"連携"))</f>
        <v/>
      </c>
      <c r="F142" s="48">
        <v>91237</v>
      </c>
      <c r="G142" s="49" t="s">
        <v>286</v>
      </c>
      <c r="H142" s="50" t="s">
        <v>1786</v>
      </c>
      <c r="I142" s="2" t="s">
        <v>367</v>
      </c>
      <c r="J142" s="5" t="s">
        <v>1543</v>
      </c>
      <c r="K142" s="2">
        <v>1510612003</v>
      </c>
      <c r="L142" s="2" t="s">
        <v>368</v>
      </c>
      <c r="M142" s="2" t="s">
        <v>22</v>
      </c>
      <c r="N142" s="2" t="s">
        <v>1780</v>
      </c>
      <c r="O142" s="51" t="s">
        <v>1538</v>
      </c>
      <c r="P142" s="2" t="s">
        <v>369</v>
      </c>
      <c r="S142" s="46">
        <v>21</v>
      </c>
    </row>
    <row r="143" spans="1:19" s="2" customFormat="1" x14ac:dyDescent="0.4">
      <c r="A143" s="2">
        <v>141</v>
      </c>
      <c r="B143" s="46">
        <v>21</v>
      </c>
      <c r="C143" s="35">
        <v>3</v>
      </c>
      <c r="D143" s="47" t="str">
        <f>IF([4]①申請書!$E2=B143,"連携","")</f>
        <v/>
      </c>
      <c r="E143" s="47" t="str">
        <f>IF(D143="","",COUNTIF($D$2:D143,"連携"))</f>
        <v/>
      </c>
      <c r="F143" s="48">
        <v>91238</v>
      </c>
      <c r="G143" s="49" t="s">
        <v>286</v>
      </c>
      <c r="H143" s="50" t="s">
        <v>1786</v>
      </c>
      <c r="I143" s="2" t="s">
        <v>361</v>
      </c>
      <c r="J143" s="5" t="s">
        <v>1545</v>
      </c>
      <c r="K143" s="2">
        <v>1510311804</v>
      </c>
      <c r="L143" s="2" t="s">
        <v>362</v>
      </c>
      <c r="M143" s="2" t="s">
        <v>22</v>
      </c>
      <c r="N143" s="2" t="s">
        <v>1778</v>
      </c>
      <c r="O143" s="51" t="s">
        <v>1538</v>
      </c>
      <c r="P143" s="2" t="s">
        <v>363</v>
      </c>
      <c r="S143" s="46">
        <v>21</v>
      </c>
    </row>
    <row r="144" spans="1:19" s="2" customFormat="1" x14ac:dyDescent="0.4">
      <c r="A144" s="2">
        <v>142</v>
      </c>
      <c r="B144" s="46">
        <v>21</v>
      </c>
      <c r="C144" s="35">
        <v>4</v>
      </c>
      <c r="D144" s="47" t="str">
        <f>IF([4]①申請書!$E2=B144,"連携","")</f>
        <v/>
      </c>
      <c r="E144" s="47" t="str">
        <f>IF(D144="","",COUNTIF($D$2:D144,"連携"))</f>
        <v/>
      </c>
      <c r="F144" s="48">
        <v>91467</v>
      </c>
      <c r="G144" s="49" t="s">
        <v>286</v>
      </c>
      <c r="H144" s="50" t="s">
        <v>1786</v>
      </c>
      <c r="I144" s="2" t="s">
        <v>376</v>
      </c>
      <c r="J144" s="5" t="s">
        <v>1548</v>
      </c>
      <c r="K144" s="2">
        <v>1510212721</v>
      </c>
      <c r="L144" s="2" t="s">
        <v>377</v>
      </c>
      <c r="M144" s="2" t="s">
        <v>22</v>
      </c>
      <c r="N144" s="2" t="s">
        <v>1782</v>
      </c>
      <c r="O144" s="51" t="s">
        <v>1558</v>
      </c>
      <c r="P144" s="2" t="s">
        <v>378</v>
      </c>
      <c r="S144" s="46">
        <v>21</v>
      </c>
    </row>
    <row r="145" spans="1:19" s="2" customFormat="1" x14ac:dyDescent="0.4">
      <c r="A145" s="2">
        <v>143</v>
      </c>
      <c r="B145" s="46">
        <v>21</v>
      </c>
      <c r="C145" s="35">
        <v>5</v>
      </c>
      <c r="D145" s="47" t="str">
        <f>IF([4]①申請書!$E2=B145,"連携","")</f>
        <v/>
      </c>
      <c r="E145" s="47" t="str">
        <f>IF(D145="","",COUNTIF($D$2:D145,"連携"))</f>
        <v/>
      </c>
      <c r="F145" s="48">
        <v>91534</v>
      </c>
      <c r="G145" s="49" t="s">
        <v>286</v>
      </c>
      <c r="H145" s="50" t="s">
        <v>1786</v>
      </c>
      <c r="I145" s="2" t="s">
        <v>373</v>
      </c>
      <c r="J145" s="5" t="s">
        <v>1553</v>
      </c>
      <c r="K145" s="2">
        <v>1510120734</v>
      </c>
      <c r="L145" s="2" t="s">
        <v>374</v>
      </c>
      <c r="M145" s="2" t="s">
        <v>22</v>
      </c>
      <c r="N145" s="2" t="s">
        <v>1783</v>
      </c>
      <c r="O145" s="51" t="s">
        <v>1558</v>
      </c>
      <c r="P145" s="2" t="s">
        <v>375</v>
      </c>
      <c r="S145" s="46">
        <v>21</v>
      </c>
    </row>
    <row r="146" spans="1:19" s="2" customFormat="1" x14ac:dyDescent="0.4">
      <c r="A146" s="2">
        <v>144</v>
      </c>
      <c r="B146" s="46">
        <v>21</v>
      </c>
      <c r="C146" s="35">
        <v>6</v>
      </c>
      <c r="D146" s="47" t="str">
        <f>IF([4]①申請書!$E2=B146,"連携","")</f>
        <v/>
      </c>
      <c r="E146" s="47" t="str">
        <f>IF(D146="","",COUNTIF($D$2:D146,"連携"))</f>
        <v/>
      </c>
      <c r="F146" s="48">
        <v>91792</v>
      </c>
      <c r="G146" s="49" t="s">
        <v>286</v>
      </c>
      <c r="H146" s="50" t="s">
        <v>1786</v>
      </c>
      <c r="I146" s="2" t="s">
        <v>370</v>
      </c>
      <c r="J146" s="5" t="s">
        <v>1556</v>
      </c>
      <c r="K146" s="2">
        <v>1510124652</v>
      </c>
      <c r="L146" s="2" t="s">
        <v>371</v>
      </c>
      <c r="M146" s="2" t="s">
        <v>22</v>
      </c>
      <c r="N146" s="2" t="s">
        <v>1784</v>
      </c>
      <c r="O146" s="51" t="s">
        <v>1558</v>
      </c>
      <c r="P146" s="2" t="s">
        <v>372</v>
      </c>
      <c r="S146" s="46">
        <v>21</v>
      </c>
    </row>
    <row r="147" spans="1:19" s="2" customFormat="1" x14ac:dyDescent="0.4">
      <c r="A147" s="2">
        <v>145</v>
      </c>
      <c r="B147" s="46">
        <v>21</v>
      </c>
      <c r="C147" s="35">
        <v>7</v>
      </c>
      <c r="D147" s="47" t="str">
        <f>IF([4]①申請書!$E2=B147,"連携","")</f>
        <v/>
      </c>
      <c r="E147" s="47" t="str">
        <f>IF(D147="","",COUNTIF($D$2:D147,"連携"))</f>
        <v/>
      </c>
      <c r="F147" s="48">
        <v>91897</v>
      </c>
      <c r="G147" s="49" t="s">
        <v>286</v>
      </c>
      <c r="H147" s="50" t="s">
        <v>1786</v>
      </c>
      <c r="I147" s="2" t="s">
        <v>379</v>
      </c>
      <c r="J147" s="5" t="s">
        <v>1559</v>
      </c>
      <c r="K147" s="2">
        <v>1510511205</v>
      </c>
      <c r="L147" s="2" t="s">
        <v>380</v>
      </c>
      <c r="M147" s="2" t="s">
        <v>22</v>
      </c>
      <c r="N147" s="2" t="s">
        <v>1785</v>
      </c>
      <c r="O147" s="51" t="s">
        <v>1558</v>
      </c>
      <c r="P147" s="2" t="s">
        <v>381</v>
      </c>
      <c r="S147" s="46">
        <v>21</v>
      </c>
    </row>
    <row r="148" spans="1:19" s="2" customFormat="1" x14ac:dyDescent="0.4">
      <c r="A148" s="2">
        <v>146</v>
      </c>
      <c r="B148" s="39">
        <v>22</v>
      </c>
      <c r="C148" s="40">
        <v>0</v>
      </c>
      <c r="D148" s="41" t="str">
        <f>IF([4]①申請書!$E2=B148,"連携","")</f>
        <v/>
      </c>
      <c r="E148" s="41" t="str">
        <f>IF(D148="","",COUNTIF($D$2:D148,"連携"))</f>
        <v/>
      </c>
      <c r="F148" s="42">
        <v>91266</v>
      </c>
      <c r="G148" s="40" t="s">
        <v>286</v>
      </c>
      <c r="H148" s="43" t="s">
        <v>1787</v>
      </c>
      <c r="I148" s="43" t="s">
        <v>385</v>
      </c>
      <c r="J148" s="44" t="s">
        <v>111</v>
      </c>
      <c r="K148" s="43">
        <v>1212811214</v>
      </c>
      <c r="L148" s="43" t="s">
        <v>1788</v>
      </c>
      <c r="M148" s="43" t="s">
        <v>19</v>
      </c>
      <c r="N148" s="43" t="s">
        <v>1789</v>
      </c>
      <c r="O148" s="45" t="s">
        <v>1558</v>
      </c>
      <c r="P148" s="43" t="s">
        <v>386</v>
      </c>
      <c r="Q148" s="43"/>
      <c r="R148" s="43"/>
      <c r="S148" s="39">
        <v>22</v>
      </c>
    </row>
    <row r="149" spans="1:19" s="2" customFormat="1" x14ac:dyDescent="0.4">
      <c r="A149" s="2">
        <v>147</v>
      </c>
      <c r="B149" s="46">
        <v>22</v>
      </c>
      <c r="C149" s="35">
        <v>1</v>
      </c>
      <c r="D149" s="47" t="str">
        <f>IF([4]①申請書!$E2=B149,"連携","")</f>
        <v/>
      </c>
      <c r="E149" s="47" t="str">
        <f>IF(D149="","",COUNTIF($D$2:D149,"連携"))</f>
        <v/>
      </c>
      <c r="F149" s="48">
        <v>92061</v>
      </c>
      <c r="G149" s="49" t="s">
        <v>286</v>
      </c>
      <c r="H149" s="50" t="s">
        <v>1787</v>
      </c>
      <c r="I149" s="2" t="s">
        <v>387</v>
      </c>
      <c r="J149" s="5" t="s">
        <v>1541</v>
      </c>
      <c r="K149" s="2">
        <v>1214211363</v>
      </c>
      <c r="L149" s="2" t="s">
        <v>388</v>
      </c>
      <c r="M149" s="2" t="s">
        <v>19</v>
      </c>
      <c r="N149" s="2" t="s">
        <v>1790</v>
      </c>
      <c r="O149" s="51" t="s">
        <v>1558</v>
      </c>
      <c r="P149" s="2" t="s">
        <v>389</v>
      </c>
      <c r="S149" s="46">
        <v>22</v>
      </c>
    </row>
    <row r="150" spans="1:19" s="2" customFormat="1" x14ac:dyDescent="0.4">
      <c r="A150" s="2">
        <v>148</v>
      </c>
      <c r="B150" s="39">
        <v>23</v>
      </c>
      <c r="C150" s="40">
        <v>0</v>
      </c>
      <c r="D150" s="41" t="str">
        <f>IF([4]①申請書!$E2=B150,"連携","")</f>
        <v/>
      </c>
      <c r="E150" s="41" t="str">
        <f>IF(D150="","",COUNTIF($D$2:D150,"連携"))</f>
        <v/>
      </c>
      <c r="F150" s="42">
        <v>92398</v>
      </c>
      <c r="G150" s="40" t="s">
        <v>286</v>
      </c>
      <c r="H150" s="43" t="s">
        <v>1791</v>
      </c>
      <c r="I150" s="43" t="s">
        <v>356</v>
      </c>
      <c r="J150" s="44" t="s">
        <v>111</v>
      </c>
      <c r="K150" s="43">
        <v>1214312591</v>
      </c>
      <c r="L150" s="43" t="s">
        <v>1761</v>
      </c>
      <c r="M150" s="43" t="s">
        <v>19</v>
      </c>
      <c r="N150" s="43" t="s">
        <v>1762</v>
      </c>
      <c r="O150" s="45" t="s">
        <v>1558</v>
      </c>
      <c r="P150" s="43" t="s">
        <v>357</v>
      </c>
      <c r="Q150" s="43"/>
      <c r="R150" s="43"/>
      <c r="S150" s="39">
        <v>23</v>
      </c>
    </row>
    <row r="151" spans="1:19" s="2" customFormat="1" x14ac:dyDescent="0.4">
      <c r="A151" s="2">
        <v>149</v>
      </c>
      <c r="B151" s="46">
        <v>23</v>
      </c>
      <c r="C151" s="35">
        <v>1</v>
      </c>
      <c r="D151" s="47" t="str">
        <f>IF([4]①申請書!$E2=B151,"連携","")</f>
        <v/>
      </c>
      <c r="E151" s="47" t="str">
        <f>IF(D151="","",COUNTIF($D$2:D151,"連携"))</f>
        <v/>
      </c>
      <c r="F151" s="48">
        <v>91230</v>
      </c>
      <c r="G151" s="49" t="s">
        <v>286</v>
      </c>
      <c r="H151" s="50" t="s">
        <v>1791</v>
      </c>
      <c r="I151" s="2" t="s">
        <v>390</v>
      </c>
      <c r="J151" s="5" t="s">
        <v>1541</v>
      </c>
      <c r="K151" s="2">
        <v>1310915413</v>
      </c>
      <c r="L151" s="2" t="s">
        <v>1792</v>
      </c>
      <c r="M151" s="2" t="s">
        <v>20</v>
      </c>
      <c r="N151" s="2" t="s">
        <v>1793</v>
      </c>
      <c r="O151" s="51" t="s">
        <v>1538</v>
      </c>
      <c r="P151" s="2" t="s">
        <v>391</v>
      </c>
      <c r="S151" s="46">
        <v>23</v>
      </c>
    </row>
    <row r="152" spans="1:19" s="2" customFormat="1" x14ac:dyDescent="0.4">
      <c r="A152" s="2">
        <v>150</v>
      </c>
      <c r="B152" s="46">
        <v>23</v>
      </c>
      <c r="C152" s="35">
        <v>2</v>
      </c>
      <c r="D152" s="47" t="str">
        <f>IF([4]①申請書!$E2=B152,"連携","")</f>
        <v/>
      </c>
      <c r="E152" s="47" t="str">
        <f>IF(D152="","",COUNTIF($D$2:D152,"連携"))</f>
        <v/>
      </c>
      <c r="F152" s="48">
        <v>91273</v>
      </c>
      <c r="G152" s="49" t="s">
        <v>286</v>
      </c>
      <c r="H152" s="50" t="s">
        <v>1794</v>
      </c>
      <c r="I152" s="2" t="s">
        <v>353</v>
      </c>
      <c r="J152" s="5" t="s">
        <v>1543</v>
      </c>
      <c r="K152" s="2">
        <v>1116507982</v>
      </c>
      <c r="L152" s="2" t="s">
        <v>354</v>
      </c>
      <c r="M152" s="2" t="s">
        <v>18</v>
      </c>
      <c r="N152" s="2" t="s">
        <v>1759</v>
      </c>
      <c r="O152" s="51" t="s">
        <v>1538</v>
      </c>
      <c r="P152" s="2" t="s">
        <v>355</v>
      </c>
      <c r="S152" s="46">
        <v>23</v>
      </c>
    </row>
    <row r="153" spans="1:19" s="2" customFormat="1" x14ac:dyDescent="0.4">
      <c r="A153" s="2">
        <v>151</v>
      </c>
      <c r="B153" s="39">
        <v>24</v>
      </c>
      <c r="C153" s="40">
        <v>0</v>
      </c>
      <c r="D153" s="41" t="str">
        <f>IF([4]①申請書!$E2=B153,"連携","")</f>
        <v/>
      </c>
      <c r="E153" s="41" t="str">
        <f>IF(D153="","",COUNTIF($D$2:D153,"連携"))</f>
        <v/>
      </c>
      <c r="F153" s="42">
        <v>91022</v>
      </c>
      <c r="G153" s="40" t="s">
        <v>286</v>
      </c>
      <c r="H153" s="43" t="s">
        <v>1795</v>
      </c>
      <c r="I153" s="43" t="s">
        <v>392</v>
      </c>
      <c r="J153" s="44" t="s">
        <v>111</v>
      </c>
      <c r="K153" s="43">
        <v>1213910221</v>
      </c>
      <c r="L153" s="43" t="s">
        <v>1796</v>
      </c>
      <c r="M153" s="43" t="s">
        <v>19</v>
      </c>
      <c r="N153" s="43" t="s">
        <v>1797</v>
      </c>
      <c r="O153" s="45" t="s">
        <v>1538</v>
      </c>
      <c r="P153" s="43" t="s">
        <v>393</v>
      </c>
      <c r="Q153" s="43"/>
      <c r="R153" s="43"/>
      <c r="S153" s="39">
        <v>24</v>
      </c>
    </row>
    <row r="154" spans="1:19" s="2" customFormat="1" x14ac:dyDescent="0.4">
      <c r="A154" s="2">
        <v>152</v>
      </c>
      <c r="B154" s="46">
        <v>24</v>
      </c>
      <c r="C154" s="35">
        <v>1</v>
      </c>
      <c r="D154" s="47" t="str">
        <f>IF([4]①申請書!$E2=B154,"連携","")</f>
        <v/>
      </c>
      <c r="E154" s="47" t="str">
        <f>IF(D154="","",COUNTIF($D$2:D154,"連携"))</f>
        <v/>
      </c>
      <c r="F154" s="48">
        <v>91585</v>
      </c>
      <c r="G154" s="49" t="s">
        <v>1367</v>
      </c>
      <c r="H154" s="50" t="s">
        <v>1795</v>
      </c>
      <c r="I154" s="2" t="s">
        <v>394</v>
      </c>
      <c r="J154" s="5" t="s">
        <v>1541</v>
      </c>
      <c r="K154" s="2">
        <v>4711110660</v>
      </c>
      <c r="L154" s="2" t="s">
        <v>395</v>
      </c>
      <c r="M154" s="2" t="s">
        <v>54</v>
      </c>
      <c r="N154" s="2" t="s">
        <v>1798</v>
      </c>
      <c r="O154" s="51" t="s">
        <v>1538</v>
      </c>
      <c r="P154" s="2" t="s">
        <v>396</v>
      </c>
      <c r="S154" s="46">
        <v>24</v>
      </c>
    </row>
    <row r="155" spans="1:19" s="2" customFormat="1" x14ac:dyDescent="0.4">
      <c r="A155" s="2">
        <v>153</v>
      </c>
      <c r="B155" s="46">
        <v>24</v>
      </c>
      <c r="C155" s="35">
        <v>2</v>
      </c>
      <c r="D155" s="47" t="str">
        <f>IF([4]①申請書!$E2=B155,"連携","")</f>
        <v/>
      </c>
      <c r="E155" s="47" t="str">
        <f>IF(D155="","",COUNTIF($D$2:D155,"連携"))</f>
        <v/>
      </c>
      <c r="F155" s="48">
        <v>91822</v>
      </c>
      <c r="G155" s="49" t="s">
        <v>1367</v>
      </c>
      <c r="H155" s="50" t="s">
        <v>1795</v>
      </c>
      <c r="I155" s="2" t="s">
        <v>397</v>
      </c>
      <c r="J155" s="5" t="s">
        <v>1543</v>
      </c>
      <c r="K155" s="2">
        <v>4710412737</v>
      </c>
      <c r="L155" s="2" t="s">
        <v>1799</v>
      </c>
      <c r="M155" s="2" t="s">
        <v>54</v>
      </c>
      <c r="N155" s="2" t="s">
        <v>1800</v>
      </c>
      <c r="O155" s="51" t="s">
        <v>1558</v>
      </c>
      <c r="P155" s="2" t="s">
        <v>398</v>
      </c>
      <c r="S155" s="46">
        <v>24</v>
      </c>
    </row>
    <row r="156" spans="1:19" s="2" customFormat="1" x14ac:dyDescent="0.4">
      <c r="A156" s="2">
        <v>154</v>
      </c>
      <c r="B156" s="46">
        <v>24</v>
      </c>
      <c r="C156" s="35">
        <v>3</v>
      </c>
      <c r="D156" s="47" t="str">
        <f>IF([4]①申請書!$E2=B156,"連携","")</f>
        <v/>
      </c>
      <c r="E156" s="47" t="str">
        <f>IF(D156="","",COUNTIF($D$2:D156,"連携"))</f>
        <v/>
      </c>
      <c r="F156" s="48">
        <v>92012</v>
      </c>
      <c r="G156" s="49" t="s">
        <v>716</v>
      </c>
      <c r="H156" s="50" t="s">
        <v>1795</v>
      </c>
      <c r="I156" s="2" t="s">
        <v>402</v>
      </c>
      <c r="J156" s="5" t="s">
        <v>1545</v>
      </c>
      <c r="K156" s="2">
        <v>2313101954</v>
      </c>
      <c r="L156" s="2" t="s">
        <v>403</v>
      </c>
      <c r="M156" s="2" t="s">
        <v>30</v>
      </c>
      <c r="N156" s="2" t="s">
        <v>1801</v>
      </c>
      <c r="O156" s="51" t="s">
        <v>1558</v>
      </c>
      <c r="P156" s="2" t="s">
        <v>404</v>
      </c>
      <c r="S156" s="46">
        <v>24</v>
      </c>
    </row>
    <row r="157" spans="1:19" s="2" customFormat="1" x14ac:dyDescent="0.4">
      <c r="A157" s="2">
        <v>155</v>
      </c>
      <c r="B157" s="46">
        <v>24</v>
      </c>
      <c r="C157" s="35">
        <v>4</v>
      </c>
      <c r="D157" s="47" t="str">
        <f>IF([4]①申請書!$E2=B157,"連携","")</f>
        <v/>
      </c>
      <c r="E157" s="47" t="str">
        <f>IF(D157="","",COUNTIF($D$2:D157,"連携"))</f>
        <v/>
      </c>
      <c r="F157" s="48">
        <v>92110</v>
      </c>
      <c r="G157" s="49" t="s">
        <v>8</v>
      </c>
      <c r="H157" s="50" t="s">
        <v>1795</v>
      </c>
      <c r="I157" s="2" t="s">
        <v>175</v>
      </c>
      <c r="J157" s="5" t="s">
        <v>1548</v>
      </c>
      <c r="K157" s="2">
        <v>114613078</v>
      </c>
      <c r="L157" s="2" t="s">
        <v>176</v>
      </c>
      <c r="M157" s="2" t="s">
        <v>8</v>
      </c>
      <c r="N157" s="2" t="s">
        <v>1595</v>
      </c>
      <c r="O157" s="51" t="s">
        <v>1538</v>
      </c>
      <c r="P157" s="2" t="s">
        <v>177</v>
      </c>
      <c r="S157" s="46">
        <v>24</v>
      </c>
    </row>
    <row r="158" spans="1:19" s="2" customFormat="1" x14ac:dyDescent="0.4">
      <c r="A158" s="2">
        <v>156</v>
      </c>
      <c r="B158" s="46">
        <v>24</v>
      </c>
      <c r="C158" s="35">
        <v>5</v>
      </c>
      <c r="D158" s="47" t="str">
        <f>IF([4]①申請書!$E2=B158,"連携","")</f>
        <v/>
      </c>
      <c r="E158" s="47" t="str">
        <f>IF(D158="","",COUNTIF($D$2:D158,"連携"))</f>
        <v/>
      </c>
      <c r="F158" s="48">
        <v>92130</v>
      </c>
      <c r="G158" s="49" t="s">
        <v>1802</v>
      </c>
      <c r="H158" s="50" t="s">
        <v>1795</v>
      </c>
      <c r="I158" s="2" t="s">
        <v>399</v>
      </c>
      <c r="J158" s="5" t="s">
        <v>1553</v>
      </c>
      <c r="K158" s="2">
        <v>3310116243</v>
      </c>
      <c r="L158" s="2" t="s">
        <v>400</v>
      </c>
      <c r="M158" s="2" t="s">
        <v>40</v>
      </c>
      <c r="N158" s="2" t="s">
        <v>1803</v>
      </c>
      <c r="O158" s="51" t="s">
        <v>1538</v>
      </c>
      <c r="P158" s="2" t="s">
        <v>401</v>
      </c>
      <c r="S158" s="46">
        <v>24</v>
      </c>
    </row>
    <row r="159" spans="1:19" s="2" customFormat="1" x14ac:dyDescent="0.4">
      <c r="A159" s="2">
        <v>157</v>
      </c>
      <c r="B159" s="39">
        <v>25</v>
      </c>
      <c r="C159" s="40">
        <v>0</v>
      </c>
      <c r="D159" s="41" t="str">
        <f>IF([4]①申請書!$E2=B159,"連携","")</f>
        <v/>
      </c>
      <c r="E159" s="41" t="str">
        <f>IF(D159="","",COUNTIF($D$2:D159,"連携"))</f>
        <v/>
      </c>
      <c r="F159" s="42">
        <v>91260</v>
      </c>
      <c r="G159" s="40" t="s">
        <v>286</v>
      </c>
      <c r="H159" s="43" t="s">
        <v>405</v>
      </c>
      <c r="I159" s="43" t="s">
        <v>406</v>
      </c>
      <c r="J159" s="44" t="s">
        <v>111</v>
      </c>
      <c r="K159" s="43">
        <v>1219210014</v>
      </c>
      <c r="L159" s="43" t="s">
        <v>1804</v>
      </c>
      <c r="M159" s="43" t="s">
        <v>19</v>
      </c>
      <c r="N159" s="43" t="s">
        <v>1805</v>
      </c>
      <c r="O159" s="45" t="s">
        <v>1538</v>
      </c>
      <c r="P159" s="43" t="s">
        <v>407</v>
      </c>
      <c r="Q159" s="43"/>
      <c r="R159" s="43"/>
      <c r="S159" s="39">
        <v>25</v>
      </c>
    </row>
    <row r="160" spans="1:19" s="2" customFormat="1" x14ac:dyDescent="0.4">
      <c r="A160" s="2">
        <v>158</v>
      </c>
      <c r="B160" s="46">
        <v>25</v>
      </c>
      <c r="C160" s="35">
        <v>1</v>
      </c>
      <c r="D160" s="47" t="str">
        <f>IF([4]①申請書!$E2=B160,"連携","")</f>
        <v/>
      </c>
      <c r="E160" s="47" t="str">
        <f>IF(D160="","",COUNTIF($D$2:D160,"連携"))</f>
        <v/>
      </c>
      <c r="F160" s="48">
        <v>91025</v>
      </c>
      <c r="G160" s="49" t="s">
        <v>286</v>
      </c>
      <c r="H160" s="50" t="s">
        <v>405</v>
      </c>
      <c r="I160" s="2" t="s">
        <v>426</v>
      </c>
      <c r="J160" s="5" t="s">
        <v>1541</v>
      </c>
      <c r="K160" s="2">
        <v>1211010149</v>
      </c>
      <c r="L160" s="2" t="s">
        <v>1806</v>
      </c>
      <c r="M160" s="2" t="s">
        <v>19</v>
      </c>
      <c r="N160" s="2" t="s">
        <v>1807</v>
      </c>
      <c r="O160" s="51" t="s">
        <v>1538</v>
      </c>
      <c r="P160" s="2" t="s">
        <v>427</v>
      </c>
      <c r="S160" s="46">
        <v>25</v>
      </c>
    </row>
    <row r="161" spans="1:19" s="2" customFormat="1" x14ac:dyDescent="0.4">
      <c r="A161" s="2">
        <v>159</v>
      </c>
      <c r="B161" s="46">
        <v>25</v>
      </c>
      <c r="C161" s="35">
        <v>2</v>
      </c>
      <c r="D161" s="47" t="str">
        <f>IF([4]①申請書!$E2=B161,"連携","")</f>
        <v/>
      </c>
      <c r="E161" s="47" t="str">
        <f>IF(D161="","",COUNTIF($D$2:D161,"連携"))</f>
        <v/>
      </c>
      <c r="F161" s="48">
        <v>91158</v>
      </c>
      <c r="G161" s="49" t="s">
        <v>286</v>
      </c>
      <c r="H161" s="50" t="s">
        <v>405</v>
      </c>
      <c r="I161" s="2" t="s">
        <v>417</v>
      </c>
      <c r="J161" s="5" t="s">
        <v>1543</v>
      </c>
      <c r="K161" s="2">
        <v>1219110016</v>
      </c>
      <c r="L161" s="2" t="s">
        <v>418</v>
      </c>
      <c r="M161" s="2" t="s">
        <v>19</v>
      </c>
      <c r="N161" s="2" t="s">
        <v>1808</v>
      </c>
      <c r="O161" s="51" t="s">
        <v>1558</v>
      </c>
      <c r="P161" s="2" t="s">
        <v>419</v>
      </c>
      <c r="S161" s="46">
        <v>25</v>
      </c>
    </row>
    <row r="162" spans="1:19" s="2" customFormat="1" x14ac:dyDescent="0.4">
      <c r="A162" s="2">
        <v>160</v>
      </c>
      <c r="B162" s="46">
        <v>25</v>
      </c>
      <c r="C162" s="35">
        <v>3</v>
      </c>
      <c r="D162" s="47" t="str">
        <f>IF([4]①申請書!$E2=B162,"連携","")</f>
        <v/>
      </c>
      <c r="E162" s="47" t="str">
        <f>IF(D162="","",COUNTIF($D$2:D162,"連携"))</f>
        <v/>
      </c>
      <c r="F162" s="48">
        <v>91257</v>
      </c>
      <c r="G162" s="49" t="s">
        <v>286</v>
      </c>
      <c r="H162" s="50" t="s">
        <v>405</v>
      </c>
      <c r="I162" s="2" t="s">
        <v>408</v>
      </c>
      <c r="J162" s="5" t="s">
        <v>1545</v>
      </c>
      <c r="K162" s="2">
        <v>1210110684</v>
      </c>
      <c r="L162" s="2" t="s">
        <v>409</v>
      </c>
      <c r="M162" s="2" t="s">
        <v>19</v>
      </c>
      <c r="N162" s="2" t="s">
        <v>1809</v>
      </c>
      <c r="O162" s="51" t="s">
        <v>1538</v>
      </c>
      <c r="P162" s="2" t="s">
        <v>410</v>
      </c>
      <c r="S162" s="46">
        <v>25</v>
      </c>
    </row>
    <row r="163" spans="1:19" s="2" customFormat="1" x14ac:dyDescent="0.4">
      <c r="A163" s="2">
        <v>161</v>
      </c>
      <c r="B163" s="46">
        <v>25</v>
      </c>
      <c r="C163" s="35">
        <v>4</v>
      </c>
      <c r="D163" s="47" t="str">
        <f>IF([4]①申請書!$E2=B163,"連携","")</f>
        <v/>
      </c>
      <c r="E163" s="47" t="str">
        <f>IF(D163="","",COUNTIF($D$2:D163,"連携"))</f>
        <v/>
      </c>
      <c r="F163" s="48">
        <v>91259</v>
      </c>
      <c r="G163" s="49" t="s">
        <v>286</v>
      </c>
      <c r="H163" s="50" t="s">
        <v>405</v>
      </c>
      <c r="I163" s="2" t="s">
        <v>428</v>
      </c>
      <c r="J163" s="5" t="s">
        <v>1548</v>
      </c>
      <c r="K163" s="2">
        <v>1210112524</v>
      </c>
      <c r="L163" s="2" t="s">
        <v>429</v>
      </c>
      <c r="M163" s="2" t="s">
        <v>19</v>
      </c>
      <c r="N163" s="2" t="s">
        <v>1810</v>
      </c>
      <c r="O163" s="51" t="s">
        <v>1558</v>
      </c>
      <c r="P163" s="2" t="s">
        <v>430</v>
      </c>
      <c r="S163" s="46">
        <v>25</v>
      </c>
    </row>
    <row r="164" spans="1:19" s="2" customFormat="1" x14ac:dyDescent="0.4">
      <c r="A164" s="2">
        <v>162</v>
      </c>
      <c r="B164" s="46">
        <v>25</v>
      </c>
      <c r="C164" s="35">
        <v>5</v>
      </c>
      <c r="D164" s="47" t="str">
        <f>IF([4]①申請書!$E2=B164,"連携","")</f>
        <v/>
      </c>
      <c r="E164" s="47" t="str">
        <f>IF(D164="","",COUNTIF($D$2:D164,"連携"))</f>
        <v/>
      </c>
      <c r="F164" s="48">
        <v>91261</v>
      </c>
      <c r="G164" s="49" t="s">
        <v>286</v>
      </c>
      <c r="H164" s="50" t="s">
        <v>405</v>
      </c>
      <c r="I164" s="2" t="s">
        <v>411</v>
      </c>
      <c r="J164" s="5" t="s">
        <v>1553</v>
      </c>
      <c r="K164" s="2">
        <v>1210610147</v>
      </c>
      <c r="L164" s="2" t="s">
        <v>412</v>
      </c>
      <c r="M164" s="2" t="s">
        <v>19</v>
      </c>
      <c r="N164" s="2" t="s">
        <v>1811</v>
      </c>
      <c r="O164" s="51" t="s">
        <v>1558</v>
      </c>
      <c r="P164" s="2" t="s">
        <v>413</v>
      </c>
      <c r="S164" s="46">
        <v>25</v>
      </c>
    </row>
    <row r="165" spans="1:19" s="2" customFormat="1" x14ac:dyDescent="0.4">
      <c r="A165" s="2">
        <v>163</v>
      </c>
      <c r="B165" s="46">
        <v>25</v>
      </c>
      <c r="C165" s="35">
        <v>6</v>
      </c>
      <c r="D165" s="47" t="str">
        <f>IF([4]①申請書!$E2=B165,"連携","")</f>
        <v/>
      </c>
      <c r="E165" s="47" t="str">
        <f>IF(D165="","",COUNTIF($D$2:D165,"連携"))</f>
        <v/>
      </c>
      <c r="F165" s="48">
        <v>91266</v>
      </c>
      <c r="G165" s="49" t="s">
        <v>286</v>
      </c>
      <c r="H165" s="50" t="s">
        <v>405</v>
      </c>
      <c r="I165" s="2" t="s">
        <v>385</v>
      </c>
      <c r="J165" s="5" t="s">
        <v>1556</v>
      </c>
      <c r="K165" s="2">
        <v>1212811214</v>
      </c>
      <c r="L165" s="2" t="s">
        <v>1788</v>
      </c>
      <c r="M165" s="2" t="s">
        <v>19</v>
      </c>
      <c r="N165" s="2" t="s">
        <v>1789</v>
      </c>
      <c r="O165" s="51" t="s">
        <v>1558</v>
      </c>
      <c r="P165" s="2" t="s">
        <v>386</v>
      </c>
      <c r="S165" s="46">
        <v>25</v>
      </c>
    </row>
    <row r="166" spans="1:19" s="2" customFormat="1" x14ac:dyDescent="0.4">
      <c r="A166" s="2">
        <v>164</v>
      </c>
      <c r="B166" s="46">
        <v>25</v>
      </c>
      <c r="C166" s="35">
        <v>7</v>
      </c>
      <c r="D166" s="47" t="str">
        <f>IF([4]①申請書!$E2=B166,"連携","")</f>
        <v/>
      </c>
      <c r="E166" s="47" t="str">
        <f>IF(D166="","",COUNTIF($D$2:D166,"連携"))</f>
        <v/>
      </c>
      <c r="F166" s="48">
        <v>91321</v>
      </c>
      <c r="G166" s="49" t="s">
        <v>286</v>
      </c>
      <c r="H166" s="50" t="s">
        <v>405</v>
      </c>
      <c r="I166" s="2" t="s">
        <v>423</v>
      </c>
      <c r="J166" s="5" t="s">
        <v>1559</v>
      </c>
      <c r="K166" s="2">
        <v>1313870169</v>
      </c>
      <c r="L166" s="2" t="s">
        <v>424</v>
      </c>
      <c r="M166" s="2" t="s">
        <v>20</v>
      </c>
      <c r="N166" s="2" t="s">
        <v>1812</v>
      </c>
      <c r="O166" s="51" t="s">
        <v>1558</v>
      </c>
      <c r="P166" s="2" t="s">
        <v>425</v>
      </c>
      <c r="S166" s="46">
        <v>25</v>
      </c>
    </row>
    <row r="167" spans="1:19" s="2" customFormat="1" x14ac:dyDescent="0.4">
      <c r="A167" s="2">
        <v>165</v>
      </c>
      <c r="B167" s="46">
        <v>25</v>
      </c>
      <c r="C167" s="35">
        <v>8</v>
      </c>
      <c r="D167" s="47" t="str">
        <f>IF([4]①申請書!$E2=B167,"連携","")</f>
        <v/>
      </c>
      <c r="E167" s="47" t="str">
        <f>IF(D167="","",COUNTIF($D$2:D167,"連携"))</f>
        <v/>
      </c>
      <c r="F167" s="48">
        <v>91326</v>
      </c>
      <c r="G167" s="49" t="s">
        <v>286</v>
      </c>
      <c r="H167" s="50" t="s">
        <v>405</v>
      </c>
      <c r="I167" s="2" t="s">
        <v>1813</v>
      </c>
      <c r="J167" s="5" t="s">
        <v>1561</v>
      </c>
      <c r="K167" s="2">
        <v>1214210639</v>
      </c>
      <c r="L167" s="2" t="s">
        <v>1814</v>
      </c>
      <c r="M167" s="2" t="s">
        <v>19</v>
      </c>
      <c r="N167" s="2" t="s">
        <v>1815</v>
      </c>
      <c r="O167" s="51" t="s">
        <v>1558</v>
      </c>
      <c r="P167" s="2" t="s">
        <v>1816</v>
      </c>
      <c r="S167" s="46">
        <v>25</v>
      </c>
    </row>
    <row r="168" spans="1:19" s="2" customFormat="1" x14ac:dyDescent="0.4">
      <c r="A168" s="2">
        <v>166</v>
      </c>
      <c r="B168" s="46">
        <v>25</v>
      </c>
      <c r="C168" s="35">
        <v>9</v>
      </c>
      <c r="D168" s="47" t="str">
        <f>IF([4]①申請書!$E2=B168,"連携","")</f>
        <v/>
      </c>
      <c r="E168" s="47" t="str">
        <f>IF(D168="","",COUNTIF($D$2:D168,"連携"))</f>
        <v/>
      </c>
      <c r="F168" s="48">
        <v>92061</v>
      </c>
      <c r="G168" s="49" t="s">
        <v>286</v>
      </c>
      <c r="H168" s="50" t="s">
        <v>405</v>
      </c>
      <c r="I168" s="2" t="s">
        <v>387</v>
      </c>
      <c r="J168" s="5" t="s">
        <v>1563</v>
      </c>
      <c r="K168" s="2">
        <v>1214211363</v>
      </c>
      <c r="L168" s="2" t="s">
        <v>388</v>
      </c>
      <c r="M168" s="2" t="s">
        <v>19</v>
      </c>
      <c r="N168" s="2" t="s">
        <v>1790</v>
      </c>
      <c r="O168" s="51" t="s">
        <v>1558</v>
      </c>
      <c r="P168" s="2" t="s">
        <v>389</v>
      </c>
      <c r="S168" s="46">
        <v>25</v>
      </c>
    </row>
    <row r="169" spans="1:19" s="2" customFormat="1" x14ac:dyDescent="0.4">
      <c r="A169" s="2">
        <v>167</v>
      </c>
      <c r="B169" s="46">
        <v>25</v>
      </c>
      <c r="C169" s="35">
        <v>10</v>
      </c>
      <c r="D169" s="47" t="str">
        <f>IF([4]①申請書!$E2=B169,"連携","")</f>
        <v/>
      </c>
      <c r="E169" s="47" t="str">
        <f>IF(D169="","",COUNTIF($D$2:D169,"連携"))</f>
        <v/>
      </c>
      <c r="F169" s="48">
        <v>92229</v>
      </c>
      <c r="G169" s="49" t="s">
        <v>286</v>
      </c>
      <c r="H169" s="50" t="s">
        <v>405</v>
      </c>
      <c r="I169" s="2" t="s">
        <v>420</v>
      </c>
      <c r="J169" s="5" t="s">
        <v>1565</v>
      </c>
      <c r="K169" s="2">
        <v>1210210971</v>
      </c>
      <c r="L169" s="2" t="s">
        <v>421</v>
      </c>
      <c r="M169" s="2" t="s">
        <v>19</v>
      </c>
      <c r="N169" s="2" t="s">
        <v>1817</v>
      </c>
      <c r="O169" s="51" t="s">
        <v>1538</v>
      </c>
      <c r="P169" s="2" t="s">
        <v>422</v>
      </c>
      <c r="S169" s="46">
        <v>25</v>
      </c>
    </row>
    <row r="170" spans="1:19" s="2" customFormat="1" x14ac:dyDescent="0.4">
      <c r="A170" s="2">
        <v>168</v>
      </c>
      <c r="B170" s="46">
        <v>25</v>
      </c>
      <c r="C170" s="35">
        <v>11</v>
      </c>
      <c r="D170" s="47" t="str">
        <f>IF([4]①申請書!$E2=B170,"連携","")</f>
        <v/>
      </c>
      <c r="E170" s="47" t="str">
        <f>IF(D170="","",COUNTIF($D$2:D170,"連携"))</f>
        <v/>
      </c>
      <c r="F170" s="48">
        <v>92338</v>
      </c>
      <c r="G170" s="49" t="s">
        <v>286</v>
      </c>
      <c r="H170" s="50" t="s">
        <v>405</v>
      </c>
      <c r="I170" s="2" t="s">
        <v>414</v>
      </c>
      <c r="J170" s="5" t="s">
        <v>1567</v>
      </c>
      <c r="K170" s="2">
        <v>1210110171</v>
      </c>
      <c r="L170" s="2" t="s">
        <v>415</v>
      </c>
      <c r="M170" s="2" t="s">
        <v>19</v>
      </c>
      <c r="N170" s="2" t="s">
        <v>1818</v>
      </c>
      <c r="O170" s="51" t="s">
        <v>1558</v>
      </c>
      <c r="P170" s="2" t="s">
        <v>416</v>
      </c>
      <c r="S170" s="46">
        <v>25</v>
      </c>
    </row>
    <row r="171" spans="1:19" s="2" customFormat="1" x14ac:dyDescent="0.4">
      <c r="A171" s="2">
        <v>169</v>
      </c>
      <c r="B171" s="39">
        <v>26</v>
      </c>
      <c r="C171" s="40">
        <v>0</v>
      </c>
      <c r="D171" s="41" t="str">
        <f>IF([4]①申請書!$E2=B171,"連携","")</f>
        <v/>
      </c>
      <c r="E171" s="41" t="str">
        <f>IF(D171="","",COUNTIF($D$2:D171,"連携"))</f>
        <v/>
      </c>
      <c r="F171" s="42">
        <v>91249</v>
      </c>
      <c r="G171" s="40" t="s">
        <v>286</v>
      </c>
      <c r="H171" s="43" t="s">
        <v>1819</v>
      </c>
      <c r="I171" s="43" t="s">
        <v>431</v>
      </c>
      <c r="J171" s="44" t="s">
        <v>111</v>
      </c>
      <c r="K171" s="43">
        <v>1415500293</v>
      </c>
      <c r="L171" s="43" t="s">
        <v>432</v>
      </c>
      <c r="M171" s="43" t="s">
        <v>21</v>
      </c>
      <c r="N171" s="43" t="s">
        <v>1820</v>
      </c>
      <c r="O171" s="45" t="s">
        <v>1538</v>
      </c>
      <c r="P171" s="43" t="s">
        <v>433</v>
      </c>
      <c r="Q171" s="43"/>
      <c r="R171" s="43"/>
      <c r="S171" s="39">
        <v>26</v>
      </c>
    </row>
    <row r="172" spans="1:19" s="2" customFormat="1" x14ac:dyDescent="0.4">
      <c r="A172" s="2">
        <v>170</v>
      </c>
      <c r="B172" s="46">
        <v>26</v>
      </c>
      <c r="C172" s="35">
        <v>1</v>
      </c>
      <c r="D172" s="47" t="str">
        <f>IF([4]①申請書!$E2=B172,"連携","")</f>
        <v/>
      </c>
      <c r="E172" s="47" t="str">
        <f>IF(D172="","",COUNTIF($D$2:D172,"連携"))</f>
        <v/>
      </c>
      <c r="F172" s="48">
        <v>91147</v>
      </c>
      <c r="G172" s="49" t="s">
        <v>286</v>
      </c>
      <c r="H172" s="50" t="s">
        <v>1819</v>
      </c>
      <c r="I172" s="2" t="s">
        <v>446</v>
      </c>
      <c r="J172" s="5" t="s">
        <v>1541</v>
      </c>
      <c r="K172" s="2">
        <v>1318616104</v>
      </c>
      <c r="L172" s="2" t="s">
        <v>447</v>
      </c>
      <c r="M172" s="2" t="s">
        <v>20</v>
      </c>
      <c r="N172" s="2" t="s">
        <v>1701</v>
      </c>
      <c r="O172" s="51" t="s">
        <v>1538</v>
      </c>
      <c r="P172" s="2" t="s">
        <v>448</v>
      </c>
      <c r="S172" s="46">
        <v>26</v>
      </c>
    </row>
    <row r="173" spans="1:19" s="2" customFormat="1" x14ac:dyDescent="0.4">
      <c r="A173" s="2">
        <v>171</v>
      </c>
      <c r="B173" s="46">
        <v>26</v>
      </c>
      <c r="C173" s="35">
        <v>2</v>
      </c>
      <c r="D173" s="47" t="str">
        <f>IF([4]①申請書!$E2=B173,"連携","")</f>
        <v/>
      </c>
      <c r="E173" s="47" t="str">
        <f>IF(D173="","",COUNTIF($D$2:D173,"連携"))</f>
        <v/>
      </c>
      <c r="F173" s="48">
        <v>91148</v>
      </c>
      <c r="G173" s="49" t="s">
        <v>286</v>
      </c>
      <c r="H173" s="50" t="s">
        <v>1819</v>
      </c>
      <c r="I173" s="2" t="s">
        <v>299</v>
      </c>
      <c r="J173" s="5" t="s">
        <v>1543</v>
      </c>
      <c r="K173" s="2">
        <v>1219110057</v>
      </c>
      <c r="L173" s="2" t="s">
        <v>300</v>
      </c>
      <c r="M173" s="2" t="s">
        <v>19</v>
      </c>
      <c r="N173" s="2" t="s">
        <v>1687</v>
      </c>
      <c r="O173" s="51" t="s">
        <v>1538</v>
      </c>
      <c r="P173" s="2" t="s">
        <v>301</v>
      </c>
      <c r="S173" s="46">
        <v>26</v>
      </c>
    </row>
    <row r="174" spans="1:19" s="2" customFormat="1" x14ac:dyDescent="0.4">
      <c r="A174" s="2">
        <v>172</v>
      </c>
      <c r="B174" s="46">
        <v>26</v>
      </c>
      <c r="C174" s="35">
        <v>3</v>
      </c>
      <c r="D174" s="47" t="str">
        <f>IF([4]①申請書!$E2=B174,"連携","")</f>
        <v/>
      </c>
      <c r="E174" s="47" t="str">
        <f>IF(D174="","",COUNTIF($D$2:D174,"連携"))</f>
        <v/>
      </c>
      <c r="F174" s="48">
        <v>91263</v>
      </c>
      <c r="G174" s="49" t="s">
        <v>286</v>
      </c>
      <c r="H174" s="50" t="s">
        <v>1819</v>
      </c>
      <c r="I174" s="2" t="s">
        <v>449</v>
      </c>
      <c r="J174" s="5" t="s">
        <v>1545</v>
      </c>
      <c r="K174" s="2">
        <v>1110205229</v>
      </c>
      <c r="L174" s="2" t="s">
        <v>450</v>
      </c>
      <c r="M174" s="2" t="s">
        <v>18</v>
      </c>
      <c r="N174" s="2" t="s">
        <v>1821</v>
      </c>
      <c r="O174" s="51" t="s">
        <v>1538</v>
      </c>
      <c r="P174" s="2" t="s">
        <v>451</v>
      </c>
      <c r="S174" s="46">
        <v>26</v>
      </c>
    </row>
    <row r="175" spans="1:19" s="2" customFormat="1" x14ac:dyDescent="0.4">
      <c r="A175" s="2">
        <v>173</v>
      </c>
      <c r="B175" s="46">
        <v>26</v>
      </c>
      <c r="C175" s="35">
        <v>4</v>
      </c>
      <c r="D175" s="47" t="str">
        <f>IF([4]①申請書!$E2=B175,"連携","")</f>
        <v/>
      </c>
      <c r="E175" s="47" t="str">
        <f>IF(D175="","",COUNTIF($D$2:D175,"連携"))</f>
        <v/>
      </c>
      <c r="F175" s="48">
        <v>91925</v>
      </c>
      <c r="G175" s="49" t="s">
        <v>286</v>
      </c>
      <c r="H175" s="50" t="s">
        <v>1819</v>
      </c>
      <c r="I175" s="2" t="s">
        <v>440</v>
      </c>
      <c r="J175" s="5" t="s">
        <v>1548</v>
      </c>
      <c r="K175" s="2">
        <v>1412901148</v>
      </c>
      <c r="L175" s="2" t="s">
        <v>441</v>
      </c>
      <c r="M175" s="2" t="s">
        <v>21</v>
      </c>
      <c r="N175" s="2" t="s">
        <v>1822</v>
      </c>
      <c r="O175" s="51" t="s">
        <v>1538</v>
      </c>
      <c r="P175" s="2" t="s">
        <v>442</v>
      </c>
      <c r="S175" s="46">
        <v>26</v>
      </c>
    </row>
    <row r="176" spans="1:19" s="2" customFormat="1" x14ac:dyDescent="0.4">
      <c r="A176" s="2">
        <v>174</v>
      </c>
      <c r="B176" s="46">
        <v>26</v>
      </c>
      <c r="C176" s="35">
        <v>5</v>
      </c>
      <c r="D176" s="47" t="str">
        <f>IF([4]①申請書!$E2=B176,"連携","")</f>
        <v/>
      </c>
      <c r="E176" s="47" t="str">
        <f>IF(D176="","",COUNTIF($D$2:D176,"連携"))</f>
        <v/>
      </c>
      <c r="F176" s="48">
        <v>92125</v>
      </c>
      <c r="G176" s="49" t="s">
        <v>286</v>
      </c>
      <c r="H176" s="50" t="s">
        <v>1819</v>
      </c>
      <c r="I176" s="2" t="s">
        <v>434</v>
      </c>
      <c r="J176" s="5" t="s">
        <v>1553</v>
      </c>
      <c r="K176" s="2">
        <v>1415402565</v>
      </c>
      <c r="L176" s="2" t="s">
        <v>435</v>
      </c>
      <c r="M176" s="2" t="s">
        <v>21</v>
      </c>
      <c r="N176" s="2" t="s">
        <v>1823</v>
      </c>
      <c r="O176" s="51" t="s">
        <v>1538</v>
      </c>
      <c r="P176" s="2" t="s">
        <v>436</v>
      </c>
      <c r="S176" s="46">
        <v>26</v>
      </c>
    </row>
    <row r="177" spans="1:19" s="2" customFormat="1" x14ac:dyDescent="0.4">
      <c r="A177" s="2">
        <v>175</v>
      </c>
      <c r="B177" s="46">
        <v>26</v>
      </c>
      <c r="C177" s="35">
        <v>6</v>
      </c>
      <c r="D177" s="47" t="str">
        <f>IF([4]①申請書!$E2=B177,"連携","")</f>
        <v/>
      </c>
      <c r="E177" s="47" t="str">
        <f>IF(D177="","",COUNTIF($D$2:D177,"連携"))</f>
        <v/>
      </c>
      <c r="F177" s="48">
        <v>92205</v>
      </c>
      <c r="G177" s="49" t="s">
        <v>286</v>
      </c>
      <c r="H177" s="50" t="s">
        <v>1819</v>
      </c>
      <c r="I177" s="2" t="s">
        <v>443</v>
      </c>
      <c r="J177" s="5" t="s">
        <v>1556</v>
      </c>
      <c r="K177" s="2">
        <v>1414200499</v>
      </c>
      <c r="L177" s="2" t="s">
        <v>444</v>
      </c>
      <c r="M177" s="2" t="s">
        <v>21</v>
      </c>
      <c r="N177" s="2" t="s">
        <v>1824</v>
      </c>
      <c r="O177" s="51" t="s">
        <v>1538</v>
      </c>
      <c r="P177" s="2" t="s">
        <v>445</v>
      </c>
      <c r="S177" s="46">
        <v>26</v>
      </c>
    </row>
    <row r="178" spans="1:19" s="2" customFormat="1" x14ac:dyDescent="0.4">
      <c r="A178" s="2">
        <v>176</v>
      </c>
      <c r="B178" s="46">
        <v>26</v>
      </c>
      <c r="C178" s="35">
        <v>7</v>
      </c>
      <c r="D178" s="47" t="str">
        <f>IF([4]①申請書!$E2=B178,"連携","")</f>
        <v/>
      </c>
      <c r="E178" s="47" t="str">
        <f>IF(D178="","",COUNTIF($D$2:D178,"連携"))</f>
        <v/>
      </c>
      <c r="F178" s="48">
        <v>92237</v>
      </c>
      <c r="G178" s="49" t="s">
        <v>286</v>
      </c>
      <c r="H178" s="50" t="s">
        <v>1819</v>
      </c>
      <c r="I178" s="2" t="s">
        <v>437</v>
      </c>
      <c r="J178" s="5" t="s">
        <v>1559</v>
      </c>
      <c r="K178" s="2">
        <v>1413304920</v>
      </c>
      <c r="L178" s="2" t="s">
        <v>438</v>
      </c>
      <c r="M178" s="2" t="s">
        <v>21</v>
      </c>
      <c r="N178" s="2" t="s">
        <v>1825</v>
      </c>
      <c r="O178" s="51" t="s">
        <v>1558</v>
      </c>
      <c r="P178" s="2" t="s">
        <v>439</v>
      </c>
      <c r="S178" s="46">
        <v>26</v>
      </c>
    </row>
    <row r="179" spans="1:19" s="2" customFormat="1" x14ac:dyDescent="0.4">
      <c r="A179" s="2">
        <v>177</v>
      </c>
      <c r="B179" s="39">
        <v>27</v>
      </c>
      <c r="C179" s="40">
        <v>0</v>
      </c>
      <c r="D179" s="41" t="str">
        <f>IF([4]①申請書!$E2=B179,"連携","")</f>
        <v/>
      </c>
      <c r="E179" s="41" t="str">
        <f>IF(D179="","",COUNTIF($D$2:D179,"連携"))</f>
        <v/>
      </c>
      <c r="F179" s="42">
        <v>91243</v>
      </c>
      <c r="G179" s="40" t="s">
        <v>286</v>
      </c>
      <c r="H179" s="43" t="s">
        <v>1826</v>
      </c>
      <c r="I179" s="43" t="s">
        <v>452</v>
      </c>
      <c r="J179" s="44" t="s">
        <v>111</v>
      </c>
      <c r="K179" s="43">
        <v>1413204542</v>
      </c>
      <c r="L179" s="43" t="s">
        <v>1827</v>
      </c>
      <c r="M179" s="43" t="s">
        <v>21</v>
      </c>
      <c r="N179" s="43" t="s">
        <v>1828</v>
      </c>
      <c r="O179" s="45" t="s">
        <v>1644</v>
      </c>
      <c r="P179" s="43" t="s">
        <v>453</v>
      </c>
      <c r="Q179" s="43"/>
      <c r="R179" s="43"/>
      <c r="S179" s="39">
        <v>27</v>
      </c>
    </row>
    <row r="180" spans="1:19" s="2" customFormat="1" x14ac:dyDescent="0.4">
      <c r="A180" s="2">
        <v>178</v>
      </c>
      <c r="B180" s="46">
        <v>27</v>
      </c>
      <c r="C180" s="35">
        <v>1</v>
      </c>
      <c r="D180" s="47" t="str">
        <f>IF([4]①申請書!$E2=B180,"連携","")</f>
        <v/>
      </c>
      <c r="E180" s="47" t="str">
        <f>IF(D180="","",COUNTIF($D$2:D180,"連携"))</f>
        <v/>
      </c>
      <c r="F180" s="48">
        <v>91018</v>
      </c>
      <c r="G180" s="49" t="s">
        <v>1829</v>
      </c>
      <c r="H180" s="50" t="s">
        <v>1826</v>
      </c>
      <c r="I180" s="2" t="s">
        <v>461</v>
      </c>
      <c r="J180" s="5" t="s">
        <v>1541</v>
      </c>
      <c r="K180" s="2">
        <v>1413103439</v>
      </c>
      <c r="L180" s="2" t="s">
        <v>462</v>
      </c>
      <c r="M180" s="2" t="s">
        <v>21</v>
      </c>
      <c r="N180" s="2" t="s">
        <v>1830</v>
      </c>
      <c r="O180" s="51" t="s">
        <v>1558</v>
      </c>
      <c r="P180" s="2" t="s">
        <v>463</v>
      </c>
      <c r="S180" s="46">
        <v>27</v>
      </c>
    </row>
    <row r="181" spans="1:19" s="2" customFormat="1" x14ac:dyDescent="0.4">
      <c r="A181" s="2">
        <v>179</v>
      </c>
      <c r="B181" s="46">
        <v>27</v>
      </c>
      <c r="C181" s="35">
        <v>2</v>
      </c>
      <c r="D181" s="47" t="str">
        <f>IF([4]①申請書!$E2=B181,"連携","")</f>
        <v/>
      </c>
      <c r="E181" s="47" t="str">
        <f>IF(D181="","",COUNTIF($D$2:D181,"連携"))</f>
        <v/>
      </c>
      <c r="F181" s="48">
        <v>91082</v>
      </c>
      <c r="G181" s="49" t="s">
        <v>286</v>
      </c>
      <c r="H181" s="50" t="s">
        <v>1826</v>
      </c>
      <c r="I181" s="2" t="s">
        <v>454</v>
      </c>
      <c r="J181" s="5" t="s">
        <v>1543</v>
      </c>
      <c r="K181" s="2">
        <v>1410803304</v>
      </c>
      <c r="L181" s="2" t="s">
        <v>455</v>
      </c>
      <c r="M181" s="2" t="s">
        <v>21</v>
      </c>
      <c r="N181" s="2" t="s">
        <v>1831</v>
      </c>
      <c r="O181" s="51" t="s">
        <v>1558</v>
      </c>
      <c r="P181" s="2" t="s">
        <v>456</v>
      </c>
      <c r="S181" s="46">
        <v>27</v>
      </c>
    </row>
    <row r="182" spans="1:19" s="2" customFormat="1" x14ac:dyDescent="0.4">
      <c r="A182" s="2">
        <v>180</v>
      </c>
      <c r="B182" s="46">
        <v>27</v>
      </c>
      <c r="C182" s="35">
        <v>3</v>
      </c>
      <c r="D182" s="47" t="str">
        <f>IF([4]①申請書!$E2=B182,"連携","")</f>
        <v/>
      </c>
      <c r="E182" s="47" t="str">
        <f>IF(D182="","",COUNTIF($D$2:D182,"連携"))</f>
        <v/>
      </c>
      <c r="F182" s="48">
        <v>91082</v>
      </c>
      <c r="G182" s="49" t="s">
        <v>286</v>
      </c>
      <c r="H182" s="50" t="s">
        <v>1826</v>
      </c>
      <c r="I182" s="2" t="s">
        <v>454</v>
      </c>
      <c r="J182" s="5" t="s">
        <v>1545</v>
      </c>
      <c r="K182" s="2">
        <v>1410803304</v>
      </c>
      <c r="L182" s="2" t="s">
        <v>455</v>
      </c>
      <c r="M182" s="2" t="s">
        <v>21</v>
      </c>
      <c r="N182" s="2" t="s">
        <v>1831</v>
      </c>
      <c r="O182" s="51" t="s">
        <v>1558</v>
      </c>
      <c r="P182" s="2" t="s">
        <v>456</v>
      </c>
      <c r="S182" s="46">
        <v>27</v>
      </c>
    </row>
    <row r="183" spans="1:19" s="2" customFormat="1" x14ac:dyDescent="0.4">
      <c r="A183" s="2">
        <v>181</v>
      </c>
      <c r="B183" s="46">
        <v>27</v>
      </c>
      <c r="C183" s="35">
        <v>4</v>
      </c>
      <c r="D183" s="47" t="str">
        <f>IF([4]①申請書!$E2=B183,"連携","")</f>
        <v/>
      </c>
      <c r="E183" s="47" t="str">
        <f>IF(D183="","",COUNTIF($D$2:D183,"連携"))</f>
        <v/>
      </c>
      <c r="F183" s="48">
        <v>91373</v>
      </c>
      <c r="G183" s="49" t="s">
        <v>286</v>
      </c>
      <c r="H183" s="50" t="s">
        <v>1826</v>
      </c>
      <c r="I183" s="2" t="s">
        <v>459</v>
      </c>
      <c r="J183" s="5" t="s">
        <v>1548</v>
      </c>
      <c r="K183" s="2">
        <v>1412000016</v>
      </c>
      <c r="L183" s="2" t="s">
        <v>1832</v>
      </c>
      <c r="M183" s="2" t="s">
        <v>21</v>
      </c>
      <c r="N183" s="2" t="s">
        <v>1833</v>
      </c>
      <c r="O183" s="51" t="s">
        <v>1538</v>
      </c>
      <c r="P183" s="2" t="s">
        <v>460</v>
      </c>
      <c r="S183" s="46">
        <v>27</v>
      </c>
    </row>
    <row r="184" spans="1:19" s="2" customFormat="1" x14ac:dyDescent="0.4">
      <c r="A184" s="2">
        <v>182</v>
      </c>
      <c r="B184" s="46">
        <v>27</v>
      </c>
      <c r="C184" s="35">
        <v>5</v>
      </c>
      <c r="D184" s="47" t="str">
        <f>IF([4]①申請書!$E2=B184,"連携","")</f>
        <v/>
      </c>
      <c r="E184" s="47" t="str">
        <f>IF(D184="","",COUNTIF($D$2:D184,"連携"))</f>
        <v/>
      </c>
      <c r="F184" s="48">
        <v>91519</v>
      </c>
      <c r="G184" s="49" t="s">
        <v>286</v>
      </c>
      <c r="H184" s="50" t="s">
        <v>1826</v>
      </c>
      <c r="I184" s="2" t="s">
        <v>507</v>
      </c>
      <c r="J184" s="5" t="s">
        <v>1553</v>
      </c>
      <c r="K184" s="2">
        <v>1410504449</v>
      </c>
      <c r="L184" s="2" t="s">
        <v>508</v>
      </c>
      <c r="M184" s="2" t="s">
        <v>21</v>
      </c>
      <c r="N184" s="2" t="s">
        <v>1834</v>
      </c>
      <c r="O184" s="51" t="s">
        <v>1538</v>
      </c>
      <c r="P184" s="2" t="s">
        <v>458</v>
      </c>
      <c r="S184" s="46">
        <v>27</v>
      </c>
    </row>
    <row r="185" spans="1:19" s="2" customFormat="1" x14ac:dyDescent="0.4">
      <c r="A185" s="2">
        <v>183</v>
      </c>
      <c r="B185" s="46">
        <v>27</v>
      </c>
      <c r="C185" s="35">
        <v>6</v>
      </c>
      <c r="D185" s="47" t="str">
        <f>IF([4]①申請書!$E2=B185,"連携","")</f>
        <v/>
      </c>
      <c r="E185" s="47" t="str">
        <f>IF(D185="","",COUNTIF($D$2:D185,"連携"))</f>
        <v/>
      </c>
      <c r="F185" s="48">
        <v>92051</v>
      </c>
      <c r="G185" s="49" t="s">
        <v>286</v>
      </c>
      <c r="H185" s="50" t="s">
        <v>1826</v>
      </c>
      <c r="I185" s="2" t="s">
        <v>1835</v>
      </c>
      <c r="J185" s="5" t="s">
        <v>1556</v>
      </c>
      <c r="K185" s="2">
        <v>1412800480</v>
      </c>
      <c r="L185" s="2" t="s">
        <v>1836</v>
      </c>
      <c r="M185" s="2" t="s">
        <v>21</v>
      </c>
      <c r="N185" s="2" t="s">
        <v>1837</v>
      </c>
      <c r="O185" s="51" t="s">
        <v>1538</v>
      </c>
      <c r="P185" s="2" t="s">
        <v>1838</v>
      </c>
      <c r="S185" s="46">
        <v>27</v>
      </c>
    </row>
    <row r="186" spans="1:19" s="2" customFormat="1" x14ac:dyDescent="0.4">
      <c r="A186" s="2">
        <v>184</v>
      </c>
      <c r="B186" s="39">
        <v>28</v>
      </c>
      <c r="C186" s="40">
        <v>0</v>
      </c>
      <c r="D186" s="41" t="str">
        <f>IF([4]①申請書!$E2=B186,"連携","")</f>
        <v/>
      </c>
      <c r="E186" s="41" t="str">
        <f>IF(D186="","",COUNTIF($D$2:D186,"連携"))</f>
        <v/>
      </c>
      <c r="F186" s="42">
        <v>91382</v>
      </c>
      <c r="G186" s="40" t="s">
        <v>286</v>
      </c>
      <c r="H186" s="43" t="s">
        <v>464</v>
      </c>
      <c r="I186" s="43" t="s">
        <v>465</v>
      </c>
      <c r="J186" s="44" t="s">
        <v>111</v>
      </c>
      <c r="K186" s="43">
        <v>1412602126</v>
      </c>
      <c r="L186" s="43" t="s">
        <v>466</v>
      </c>
      <c r="M186" s="43" t="s">
        <v>21</v>
      </c>
      <c r="N186" s="43" t="s">
        <v>1839</v>
      </c>
      <c r="O186" s="45" t="s">
        <v>1558</v>
      </c>
      <c r="P186" s="43" t="s">
        <v>467</v>
      </c>
      <c r="Q186" s="43"/>
      <c r="R186" s="43"/>
      <c r="S186" s="39">
        <v>28</v>
      </c>
    </row>
    <row r="187" spans="1:19" s="2" customFormat="1" x14ac:dyDescent="0.4">
      <c r="A187" s="2">
        <v>185</v>
      </c>
      <c r="B187" s="46">
        <v>28</v>
      </c>
      <c r="C187" s="35">
        <v>1</v>
      </c>
      <c r="D187" s="47" t="str">
        <f>IF([4]①申請書!$E2=B187,"連携","")</f>
        <v/>
      </c>
      <c r="E187" s="47" t="str">
        <f>IF(D187="","",COUNTIF($D$2:D187,"連携"))</f>
        <v/>
      </c>
      <c r="F187" s="48">
        <v>91076</v>
      </c>
      <c r="G187" s="49" t="s">
        <v>286</v>
      </c>
      <c r="H187" s="50" t="s">
        <v>1840</v>
      </c>
      <c r="I187" s="2" t="s">
        <v>491</v>
      </c>
      <c r="J187" s="5" t="s">
        <v>1541</v>
      </c>
      <c r="K187" s="2">
        <v>916210115</v>
      </c>
      <c r="L187" s="2" t="s">
        <v>492</v>
      </c>
      <c r="M187" s="2" t="s">
        <v>16</v>
      </c>
      <c r="N187" s="2" t="s">
        <v>1841</v>
      </c>
      <c r="O187" s="51" t="s">
        <v>1558</v>
      </c>
      <c r="P187" s="2" t="s">
        <v>493</v>
      </c>
      <c r="S187" s="46">
        <v>28</v>
      </c>
    </row>
    <row r="188" spans="1:19" s="2" customFormat="1" x14ac:dyDescent="0.4">
      <c r="A188" s="2">
        <v>186</v>
      </c>
      <c r="B188" s="46">
        <v>28</v>
      </c>
      <c r="C188" s="35">
        <v>2</v>
      </c>
      <c r="D188" s="47" t="str">
        <f>IF([4]①申請書!$E2=B188,"連携","")</f>
        <v/>
      </c>
      <c r="E188" s="47" t="str">
        <f>IF(D188="","",COUNTIF($D$2:D188,"連携"))</f>
        <v/>
      </c>
      <c r="F188" s="48">
        <v>91159</v>
      </c>
      <c r="G188" s="49" t="s">
        <v>286</v>
      </c>
      <c r="H188" s="50" t="s">
        <v>1840</v>
      </c>
      <c r="I188" s="2" t="s">
        <v>482</v>
      </c>
      <c r="J188" s="5" t="s">
        <v>1543</v>
      </c>
      <c r="K188" s="2">
        <v>1419910043</v>
      </c>
      <c r="L188" s="2" t="s">
        <v>483</v>
      </c>
      <c r="M188" s="2" t="s">
        <v>21</v>
      </c>
      <c r="N188" s="2" t="s">
        <v>1842</v>
      </c>
      <c r="O188" s="51" t="s">
        <v>1558</v>
      </c>
      <c r="P188" s="2" t="s">
        <v>484</v>
      </c>
      <c r="S188" s="46">
        <v>28</v>
      </c>
    </row>
    <row r="189" spans="1:19" s="2" customFormat="1" x14ac:dyDescent="0.4">
      <c r="A189" s="2">
        <v>187</v>
      </c>
      <c r="B189" s="46">
        <v>28</v>
      </c>
      <c r="C189" s="35">
        <v>3</v>
      </c>
      <c r="D189" s="47" t="str">
        <f>IF([4]①申請書!$E2=B189,"連携","")</f>
        <v/>
      </c>
      <c r="E189" s="47" t="str">
        <f>IF(D189="","",COUNTIF($D$2:D189,"連携"))</f>
        <v/>
      </c>
      <c r="F189" s="48">
        <v>91286</v>
      </c>
      <c r="G189" s="49" t="s">
        <v>286</v>
      </c>
      <c r="H189" s="50" t="s">
        <v>1840</v>
      </c>
      <c r="I189" s="2" t="s">
        <v>337</v>
      </c>
      <c r="J189" s="5" t="s">
        <v>1545</v>
      </c>
      <c r="K189" s="2">
        <v>1413000668</v>
      </c>
      <c r="L189" s="2" t="s">
        <v>1740</v>
      </c>
      <c r="M189" s="2" t="s">
        <v>21</v>
      </c>
      <c r="N189" s="2" t="s">
        <v>1741</v>
      </c>
      <c r="O189" s="51" t="s">
        <v>1538</v>
      </c>
      <c r="P189" s="2" t="s">
        <v>338</v>
      </c>
      <c r="S189" s="46">
        <v>28</v>
      </c>
    </row>
    <row r="190" spans="1:19" s="2" customFormat="1" x14ac:dyDescent="0.4">
      <c r="A190" s="2">
        <v>188</v>
      </c>
      <c r="B190" s="46">
        <v>28</v>
      </c>
      <c r="C190" s="35">
        <v>4</v>
      </c>
      <c r="D190" s="47" t="str">
        <f>IF([4]①申請書!$E2=B190,"連携","")</f>
        <v/>
      </c>
      <c r="E190" s="47" t="str">
        <f>IF(D190="","",COUNTIF($D$2:D190,"連携"))</f>
        <v/>
      </c>
      <c r="F190" s="48">
        <v>91407</v>
      </c>
      <c r="G190" s="49" t="s">
        <v>286</v>
      </c>
      <c r="H190" s="50" t="s">
        <v>1840</v>
      </c>
      <c r="I190" s="2" t="s">
        <v>473</v>
      </c>
      <c r="J190" s="5" t="s">
        <v>1548</v>
      </c>
      <c r="K190" s="2">
        <v>915110373</v>
      </c>
      <c r="L190" s="2" t="s">
        <v>474</v>
      </c>
      <c r="M190" s="2" t="s">
        <v>16</v>
      </c>
      <c r="N190" s="2" t="s">
        <v>1843</v>
      </c>
      <c r="O190" s="51" t="s">
        <v>1558</v>
      </c>
      <c r="P190" s="2" t="s">
        <v>475</v>
      </c>
      <c r="S190" s="46">
        <v>28</v>
      </c>
    </row>
    <row r="191" spans="1:19" s="2" customFormat="1" x14ac:dyDescent="0.4">
      <c r="A191" s="2">
        <v>189</v>
      </c>
      <c r="B191" s="46">
        <v>28</v>
      </c>
      <c r="C191" s="35">
        <v>5</v>
      </c>
      <c r="D191" s="47" t="str">
        <f>IF([4]①申請書!$E2=B191,"連携","")</f>
        <v/>
      </c>
      <c r="E191" s="47" t="str">
        <f>IF(D191="","",COUNTIF($D$2:D191,"連携"))</f>
        <v/>
      </c>
      <c r="F191" s="48">
        <v>91451</v>
      </c>
      <c r="G191" s="49" t="s">
        <v>286</v>
      </c>
      <c r="H191" s="50" t="s">
        <v>1840</v>
      </c>
      <c r="I191" s="2" t="s">
        <v>468</v>
      </c>
      <c r="J191" s="5" t="s">
        <v>1553</v>
      </c>
      <c r="K191" s="2">
        <v>1111600394</v>
      </c>
      <c r="L191" s="2" t="s">
        <v>1844</v>
      </c>
      <c r="M191" s="2" t="s">
        <v>18</v>
      </c>
      <c r="N191" s="2" t="s">
        <v>1845</v>
      </c>
      <c r="O191" s="51" t="s">
        <v>1538</v>
      </c>
      <c r="P191" s="2" t="s">
        <v>469</v>
      </c>
      <c r="S191" s="46">
        <v>28</v>
      </c>
    </row>
    <row r="192" spans="1:19" s="2" customFormat="1" x14ac:dyDescent="0.4">
      <c r="A192" s="2">
        <v>190</v>
      </c>
      <c r="B192" s="46">
        <v>28</v>
      </c>
      <c r="C192" s="35">
        <v>6</v>
      </c>
      <c r="D192" s="47" t="str">
        <f>IF([4]①申請書!$E2=B192,"連携","")</f>
        <v/>
      </c>
      <c r="E192" s="47" t="str">
        <f>IF(D192="","",COUNTIF($D$2:D192,"連携"))</f>
        <v/>
      </c>
      <c r="F192" s="48">
        <v>91459</v>
      </c>
      <c r="G192" s="49" t="s">
        <v>286</v>
      </c>
      <c r="H192" s="50" t="s">
        <v>1840</v>
      </c>
      <c r="I192" s="2" t="s">
        <v>470</v>
      </c>
      <c r="J192" s="5" t="s">
        <v>1556</v>
      </c>
      <c r="K192" s="2">
        <v>1412001451</v>
      </c>
      <c r="L192" s="2" t="s">
        <v>471</v>
      </c>
      <c r="M192" s="2" t="s">
        <v>21</v>
      </c>
      <c r="N192" s="2" t="s">
        <v>1846</v>
      </c>
      <c r="O192" s="51" t="s">
        <v>1538</v>
      </c>
      <c r="P192" s="2" t="s">
        <v>472</v>
      </c>
      <c r="S192" s="46">
        <v>28</v>
      </c>
    </row>
    <row r="193" spans="1:19" s="2" customFormat="1" x14ac:dyDescent="0.4">
      <c r="A193" s="2">
        <v>191</v>
      </c>
      <c r="B193" s="46">
        <v>28</v>
      </c>
      <c r="C193" s="35">
        <v>7</v>
      </c>
      <c r="D193" s="47" t="str">
        <f>IF([4]①申請書!$E2=B193,"連携","")</f>
        <v/>
      </c>
      <c r="E193" s="47" t="str">
        <f>IF(D193="","",COUNTIF($D$2:D193,"連携"))</f>
        <v/>
      </c>
      <c r="F193" s="48">
        <v>91720</v>
      </c>
      <c r="G193" s="49" t="s">
        <v>286</v>
      </c>
      <c r="H193" s="50" t="s">
        <v>1840</v>
      </c>
      <c r="I193" s="2" t="s">
        <v>476</v>
      </c>
      <c r="J193" s="5" t="s">
        <v>1559</v>
      </c>
      <c r="K193" s="2">
        <v>915110399</v>
      </c>
      <c r="L193" s="2" t="s">
        <v>477</v>
      </c>
      <c r="M193" s="2" t="s">
        <v>16</v>
      </c>
      <c r="N193" s="2" t="s">
        <v>1847</v>
      </c>
      <c r="O193" s="51" t="s">
        <v>1538</v>
      </c>
      <c r="P193" s="2" t="s">
        <v>478</v>
      </c>
      <c r="S193" s="46">
        <v>28</v>
      </c>
    </row>
    <row r="194" spans="1:19" s="2" customFormat="1" x14ac:dyDescent="0.4">
      <c r="A194" s="2">
        <v>192</v>
      </c>
      <c r="B194" s="46">
        <v>28</v>
      </c>
      <c r="C194" s="35">
        <v>8</v>
      </c>
      <c r="D194" s="47" t="str">
        <f>IF([4]①申請書!$E2=B194,"連携","")</f>
        <v/>
      </c>
      <c r="E194" s="47" t="str">
        <f>IF(D194="","",COUNTIF($D$2:D194,"連携"))</f>
        <v/>
      </c>
      <c r="F194" s="48">
        <v>91788</v>
      </c>
      <c r="G194" s="49" t="s">
        <v>286</v>
      </c>
      <c r="H194" s="50" t="s">
        <v>1840</v>
      </c>
      <c r="I194" s="2" t="s">
        <v>488</v>
      </c>
      <c r="J194" s="5" t="s">
        <v>1561</v>
      </c>
      <c r="K194" s="2">
        <v>1412611408</v>
      </c>
      <c r="L194" s="2" t="s">
        <v>489</v>
      </c>
      <c r="M194" s="2" t="s">
        <v>21</v>
      </c>
      <c r="N194" s="2" t="s">
        <v>1848</v>
      </c>
      <c r="O194" s="51" t="s">
        <v>1538</v>
      </c>
      <c r="P194" s="2" t="s">
        <v>490</v>
      </c>
      <c r="S194" s="46">
        <v>28</v>
      </c>
    </row>
    <row r="195" spans="1:19" s="2" customFormat="1" x14ac:dyDescent="0.4">
      <c r="A195" s="2">
        <v>193</v>
      </c>
      <c r="B195" s="46">
        <v>28</v>
      </c>
      <c r="C195" s="35">
        <v>9</v>
      </c>
      <c r="D195" s="47" t="str">
        <f>IF([4]①申請書!$E2=B195,"連携","")</f>
        <v/>
      </c>
      <c r="E195" s="47" t="str">
        <f>IF(D195="","",COUNTIF($D$2:D195,"連携"))</f>
        <v/>
      </c>
      <c r="F195" s="48">
        <v>92069</v>
      </c>
      <c r="G195" s="49" t="s">
        <v>286</v>
      </c>
      <c r="H195" s="50" t="s">
        <v>464</v>
      </c>
      <c r="I195" s="2" t="s">
        <v>1849</v>
      </c>
      <c r="J195" s="5" t="s">
        <v>1563</v>
      </c>
      <c r="K195" s="2">
        <v>1412600757</v>
      </c>
      <c r="L195" s="2" t="s">
        <v>1850</v>
      </c>
      <c r="M195" s="2" t="s">
        <v>457</v>
      </c>
      <c r="N195" s="2" t="s">
        <v>1851</v>
      </c>
      <c r="O195" s="51" t="s">
        <v>1538</v>
      </c>
      <c r="P195" s="2" t="s">
        <v>1852</v>
      </c>
      <c r="S195" s="46">
        <v>28</v>
      </c>
    </row>
    <row r="196" spans="1:19" s="2" customFormat="1" x14ac:dyDescent="0.4">
      <c r="A196" s="2">
        <v>194</v>
      </c>
      <c r="B196" s="46">
        <v>28</v>
      </c>
      <c r="C196" s="35">
        <v>10</v>
      </c>
      <c r="D196" s="47" t="str">
        <f>IF([4]①申請書!$E2=B196,"連携","")</f>
        <v/>
      </c>
      <c r="E196" s="47" t="str">
        <f>IF(D196="","",COUNTIF($D$2:D196,"連携"))</f>
        <v/>
      </c>
      <c r="F196" s="48">
        <v>92084</v>
      </c>
      <c r="G196" s="49" t="s">
        <v>286</v>
      </c>
      <c r="H196" s="50" t="s">
        <v>1840</v>
      </c>
      <c r="I196" s="2" t="s">
        <v>479</v>
      </c>
      <c r="J196" s="5" t="s">
        <v>1565</v>
      </c>
      <c r="K196" s="2">
        <v>1415000054</v>
      </c>
      <c r="L196" s="2" t="s">
        <v>480</v>
      </c>
      <c r="M196" s="2" t="s">
        <v>21</v>
      </c>
      <c r="N196" s="2" t="s">
        <v>1853</v>
      </c>
      <c r="O196" s="51" t="s">
        <v>1538</v>
      </c>
      <c r="P196" s="2" t="s">
        <v>481</v>
      </c>
      <c r="S196" s="46">
        <v>28</v>
      </c>
    </row>
    <row r="197" spans="1:19" s="2" customFormat="1" x14ac:dyDescent="0.4">
      <c r="A197" s="2">
        <v>195</v>
      </c>
      <c r="B197" s="46">
        <v>28</v>
      </c>
      <c r="C197" s="35">
        <v>11</v>
      </c>
      <c r="D197" s="47" t="str">
        <f>IF([4]①申請書!$E2=B197,"連携","")</f>
        <v/>
      </c>
      <c r="E197" s="47" t="str">
        <f>IF(D197="","",COUNTIF($D$2:D197,"連携"))</f>
        <v/>
      </c>
      <c r="F197" s="48">
        <v>92205</v>
      </c>
      <c r="G197" s="49" t="s">
        <v>286</v>
      </c>
      <c r="H197" s="50" t="s">
        <v>1840</v>
      </c>
      <c r="I197" s="2" t="s">
        <v>443</v>
      </c>
      <c r="J197" s="5" t="s">
        <v>1567</v>
      </c>
      <c r="K197" s="2">
        <v>1414200499</v>
      </c>
      <c r="L197" s="2" t="s">
        <v>444</v>
      </c>
      <c r="M197" s="2" t="s">
        <v>21</v>
      </c>
      <c r="N197" s="2" t="s">
        <v>1824</v>
      </c>
      <c r="O197" s="51" t="s">
        <v>1538</v>
      </c>
      <c r="P197" s="2" t="s">
        <v>445</v>
      </c>
      <c r="S197" s="46">
        <v>28</v>
      </c>
    </row>
    <row r="198" spans="1:19" s="2" customFormat="1" x14ac:dyDescent="0.4">
      <c r="A198" s="2">
        <v>196</v>
      </c>
      <c r="B198" s="46">
        <v>28</v>
      </c>
      <c r="C198" s="35">
        <v>12</v>
      </c>
      <c r="D198" s="47" t="str">
        <f>IF([4]①申請書!$E2=B198,"連携","")</f>
        <v/>
      </c>
      <c r="E198" s="47" t="str">
        <f>IF(D198="","",COUNTIF($D$2:D198,"連携"))</f>
        <v/>
      </c>
      <c r="F198" s="48">
        <v>92313</v>
      </c>
      <c r="G198" s="49" t="s">
        <v>286</v>
      </c>
      <c r="H198" s="50" t="s">
        <v>1840</v>
      </c>
      <c r="I198" s="2" t="s">
        <v>494</v>
      </c>
      <c r="J198" s="5" t="s">
        <v>1570</v>
      </c>
      <c r="K198" s="2">
        <v>1314615514</v>
      </c>
      <c r="L198" s="2" t="s">
        <v>495</v>
      </c>
      <c r="M198" s="2" t="s">
        <v>20</v>
      </c>
      <c r="N198" s="2" t="s">
        <v>1854</v>
      </c>
      <c r="O198" s="51" t="s">
        <v>1538</v>
      </c>
      <c r="P198" s="2" t="s">
        <v>496</v>
      </c>
      <c r="S198" s="46">
        <v>28</v>
      </c>
    </row>
    <row r="199" spans="1:19" s="2" customFormat="1" x14ac:dyDescent="0.4">
      <c r="A199" s="2">
        <v>197</v>
      </c>
      <c r="B199" s="39">
        <v>29</v>
      </c>
      <c r="C199" s="40">
        <v>0</v>
      </c>
      <c r="D199" s="41" t="str">
        <f>IF([4]①申請書!$E2=B199,"連携","")</f>
        <v/>
      </c>
      <c r="E199" s="41" t="str">
        <f>IF(D199="","",COUNTIF($D$2:D199,"連携"))</f>
        <v/>
      </c>
      <c r="F199" s="42">
        <v>91304</v>
      </c>
      <c r="G199" s="40" t="s">
        <v>286</v>
      </c>
      <c r="H199" s="43" t="s">
        <v>1855</v>
      </c>
      <c r="I199" s="43" t="s">
        <v>497</v>
      </c>
      <c r="J199" s="44" t="s">
        <v>111</v>
      </c>
      <c r="K199" s="43">
        <v>1414000279</v>
      </c>
      <c r="L199" s="43" t="s">
        <v>498</v>
      </c>
      <c r="M199" s="43" t="s">
        <v>21</v>
      </c>
      <c r="N199" s="43" t="s">
        <v>1856</v>
      </c>
      <c r="O199" s="45" t="s">
        <v>1538</v>
      </c>
      <c r="P199" s="43" t="s">
        <v>499</v>
      </c>
      <c r="Q199" s="43"/>
      <c r="R199" s="43"/>
      <c r="S199" s="39">
        <v>29</v>
      </c>
    </row>
    <row r="200" spans="1:19" s="2" customFormat="1" x14ac:dyDescent="0.4">
      <c r="A200" s="2">
        <v>198</v>
      </c>
      <c r="B200" s="46">
        <v>29</v>
      </c>
      <c r="C200" s="35">
        <v>1</v>
      </c>
      <c r="D200" s="47" t="str">
        <f>IF([4]①申請書!$E2=B200,"連携","")</f>
        <v/>
      </c>
      <c r="E200" s="47" t="str">
        <f>IF(D200="","",COUNTIF($D$2:D200,"連携"))</f>
        <v/>
      </c>
      <c r="F200" s="48">
        <v>91456</v>
      </c>
      <c r="G200" s="49" t="s">
        <v>286</v>
      </c>
      <c r="H200" s="50" t="s">
        <v>1857</v>
      </c>
      <c r="I200" s="2" t="s">
        <v>500</v>
      </c>
      <c r="J200" s="5" t="s">
        <v>1541</v>
      </c>
      <c r="K200" s="2">
        <v>1412301125</v>
      </c>
      <c r="L200" s="2" t="s">
        <v>501</v>
      </c>
      <c r="M200" s="2" t="s">
        <v>21</v>
      </c>
      <c r="N200" s="2" t="s">
        <v>1858</v>
      </c>
      <c r="O200" s="51" t="s">
        <v>1538</v>
      </c>
      <c r="P200" s="2" t="s">
        <v>502</v>
      </c>
      <c r="S200" s="46">
        <v>29</v>
      </c>
    </row>
    <row r="201" spans="1:19" s="2" customFormat="1" x14ac:dyDescent="0.4">
      <c r="A201" s="2">
        <v>199</v>
      </c>
      <c r="B201" s="39">
        <v>30</v>
      </c>
      <c r="C201" s="40">
        <v>0</v>
      </c>
      <c r="D201" s="41" t="str">
        <f>IF([4]①申請書!$E2=B201,"連携","")</f>
        <v/>
      </c>
      <c r="E201" s="41" t="str">
        <f>IF(D201="","",COUNTIF($D$2:D201,"連携"))</f>
        <v/>
      </c>
      <c r="F201" s="42">
        <v>91945</v>
      </c>
      <c r="G201" s="40" t="s">
        <v>286</v>
      </c>
      <c r="H201" s="43" t="s">
        <v>1859</v>
      </c>
      <c r="I201" s="43" t="s">
        <v>503</v>
      </c>
      <c r="J201" s="44" t="s">
        <v>111</v>
      </c>
      <c r="K201" s="43">
        <v>1412102754</v>
      </c>
      <c r="L201" s="43" t="s">
        <v>504</v>
      </c>
      <c r="M201" s="43" t="s">
        <v>21</v>
      </c>
      <c r="N201" s="43" t="s">
        <v>1860</v>
      </c>
      <c r="O201" s="45" t="s">
        <v>1538</v>
      </c>
      <c r="P201" s="43" t="s">
        <v>505</v>
      </c>
      <c r="Q201" s="43"/>
      <c r="R201" s="43"/>
      <c r="S201" s="39">
        <v>30</v>
      </c>
    </row>
    <row r="202" spans="1:19" s="2" customFormat="1" x14ac:dyDescent="0.4">
      <c r="A202" s="2">
        <v>200</v>
      </c>
      <c r="B202" s="39">
        <v>31</v>
      </c>
      <c r="C202" s="40">
        <v>0</v>
      </c>
      <c r="D202" s="41" t="str">
        <f>IF([4]①申請書!$E2=B202,"連携","")</f>
        <v/>
      </c>
      <c r="E202" s="41" t="str">
        <f>IF(D202="","",COUNTIF($D$2:D202,"連携"))</f>
        <v/>
      </c>
      <c r="F202" s="42">
        <v>91082</v>
      </c>
      <c r="G202" s="40" t="s">
        <v>286</v>
      </c>
      <c r="H202" s="43" t="s">
        <v>506</v>
      </c>
      <c r="I202" s="43" t="s">
        <v>454</v>
      </c>
      <c r="J202" s="44" t="s">
        <v>111</v>
      </c>
      <c r="K202" s="43">
        <v>1410803304</v>
      </c>
      <c r="L202" s="43" t="s">
        <v>455</v>
      </c>
      <c r="M202" s="43" t="s">
        <v>21</v>
      </c>
      <c r="N202" s="43" t="s">
        <v>1831</v>
      </c>
      <c r="O202" s="45" t="s">
        <v>1558</v>
      </c>
      <c r="P202" s="43" t="s">
        <v>456</v>
      </c>
      <c r="Q202" s="43"/>
      <c r="R202" s="43"/>
      <c r="S202" s="39">
        <v>31</v>
      </c>
    </row>
    <row r="203" spans="1:19" s="2" customFormat="1" x14ac:dyDescent="0.4">
      <c r="A203" s="2">
        <v>201</v>
      </c>
      <c r="B203" s="46">
        <v>31</v>
      </c>
      <c r="C203" s="35">
        <v>1</v>
      </c>
      <c r="D203" s="47" t="str">
        <f>IF([4]①申請書!$E2=B203,"連携","")</f>
        <v/>
      </c>
      <c r="E203" s="47" t="str">
        <f>IF(D203="","",COUNTIF($D$2:D203,"連携"))</f>
        <v/>
      </c>
      <c r="F203" s="48">
        <v>91018</v>
      </c>
      <c r="G203" s="49" t="s">
        <v>286</v>
      </c>
      <c r="H203" s="50" t="s">
        <v>1861</v>
      </c>
      <c r="I203" s="2" t="s">
        <v>461</v>
      </c>
      <c r="J203" s="5" t="s">
        <v>1541</v>
      </c>
      <c r="K203" s="2">
        <v>1413103439</v>
      </c>
      <c r="L203" s="2" t="s">
        <v>462</v>
      </c>
      <c r="M203" s="2" t="s">
        <v>21</v>
      </c>
      <c r="N203" s="2" t="s">
        <v>1830</v>
      </c>
      <c r="O203" s="51" t="s">
        <v>1558</v>
      </c>
      <c r="P203" s="2" t="s">
        <v>463</v>
      </c>
      <c r="S203" s="46">
        <v>31</v>
      </c>
    </row>
    <row r="204" spans="1:19" s="2" customFormat="1" x14ac:dyDescent="0.4">
      <c r="A204" s="2">
        <v>202</v>
      </c>
      <c r="B204" s="46">
        <v>31</v>
      </c>
      <c r="C204" s="35">
        <v>2</v>
      </c>
      <c r="D204" s="47" t="str">
        <f>IF([4]①申請書!$E2=B204,"連携","")</f>
        <v/>
      </c>
      <c r="E204" s="47" t="str">
        <f>IF(D204="","",COUNTIF($D$2:D204,"連携"))</f>
        <v/>
      </c>
      <c r="F204" s="48">
        <v>91048</v>
      </c>
      <c r="G204" s="49" t="s">
        <v>286</v>
      </c>
      <c r="H204" s="50" t="s">
        <v>1861</v>
      </c>
      <c r="I204" s="2" t="s">
        <v>520</v>
      </c>
      <c r="J204" s="5" t="s">
        <v>1543</v>
      </c>
      <c r="K204" s="2">
        <v>1412400034</v>
      </c>
      <c r="L204" s="2" t="s">
        <v>521</v>
      </c>
      <c r="M204" s="2" t="s">
        <v>21</v>
      </c>
      <c r="N204" s="2" t="s">
        <v>1862</v>
      </c>
      <c r="O204" s="51" t="s">
        <v>1538</v>
      </c>
      <c r="P204" s="2" t="s">
        <v>522</v>
      </c>
      <c r="S204" s="46">
        <v>31</v>
      </c>
    </row>
    <row r="205" spans="1:19" s="2" customFormat="1" x14ac:dyDescent="0.4">
      <c r="A205" s="2">
        <v>203</v>
      </c>
      <c r="B205" s="46">
        <v>31</v>
      </c>
      <c r="C205" s="35">
        <v>3</v>
      </c>
      <c r="D205" s="47" t="str">
        <f>IF([4]①申請書!$E2=B205,"連携","")</f>
        <v/>
      </c>
      <c r="E205" s="47" t="str">
        <f>IF(D205="","",COUNTIF($D$2:D205,"連携"))</f>
        <v/>
      </c>
      <c r="F205" s="48">
        <v>91081</v>
      </c>
      <c r="G205" s="49" t="s">
        <v>286</v>
      </c>
      <c r="H205" s="50" t="s">
        <v>1861</v>
      </c>
      <c r="I205" s="2" t="s">
        <v>512</v>
      </c>
      <c r="J205" s="5" t="s">
        <v>1545</v>
      </c>
      <c r="K205" s="2">
        <v>1419811373</v>
      </c>
      <c r="L205" s="2" t="s">
        <v>513</v>
      </c>
      <c r="M205" s="2" t="s">
        <v>21</v>
      </c>
      <c r="N205" s="2" t="s">
        <v>1863</v>
      </c>
      <c r="O205" s="51" t="s">
        <v>1538</v>
      </c>
      <c r="P205" s="2" t="s">
        <v>514</v>
      </c>
      <c r="S205" s="46">
        <v>31</v>
      </c>
    </row>
    <row r="206" spans="1:19" s="2" customFormat="1" x14ac:dyDescent="0.4">
      <c r="A206" s="2">
        <v>204</v>
      </c>
      <c r="B206" s="46">
        <v>31</v>
      </c>
      <c r="C206" s="35">
        <v>4</v>
      </c>
      <c r="D206" s="47" t="str">
        <f>IF([4]①申請書!$E2=B206,"連携","")</f>
        <v/>
      </c>
      <c r="E206" s="47" t="str">
        <f>IF(D206="","",COUNTIF($D$2:D206,"連携"))</f>
        <v/>
      </c>
      <c r="F206" s="48">
        <v>91084</v>
      </c>
      <c r="G206" s="49" t="s">
        <v>286</v>
      </c>
      <c r="H206" s="50" t="s">
        <v>1861</v>
      </c>
      <c r="I206" s="2" t="s">
        <v>509</v>
      </c>
      <c r="J206" s="5" t="s">
        <v>1548</v>
      </c>
      <c r="K206" s="2">
        <v>1410904227</v>
      </c>
      <c r="L206" s="2" t="s">
        <v>510</v>
      </c>
      <c r="M206" s="2" t="s">
        <v>21</v>
      </c>
      <c r="N206" s="2" t="s">
        <v>1864</v>
      </c>
      <c r="O206" s="51" t="s">
        <v>1538</v>
      </c>
      <c r="P206" s="2" t="s">
        <v>511</v>
      </c>
      <c r="S206" s="46">
        <v>31</v>
      </c>
    </row>
    <row r="207" spans="1:19" s="2" customFormat="1" x14ac:dyDescent="0.4">
      <c r="A207" s="2">
        <v>205</v>
      </c>
      <c r="B207" s="46">
        <v>31</v>
      </c>
      <c r="C207" s="35">
        <v>5</v>
      </c>
      <c r="D207" s="47" t="str">
        <f>IF([4]①申請書!$E2=B207,"連携","")</f>
        <v/>
      </c>
      <c r="E207" s="47" t="str">
        <f>IF(D207="","",COUNTIF($D$2:D207,"連携"))</f>
        <v/>
      </c>
      <c r="F207" s="48">
        <v>91149</v>
      </c>
      <c r="G207" s="49" t="s">
        <v>286</v>
      </c>
      <c r="H207" s="50" t="s">
        <v>1861</v>
      </c>
      <c r="I207" s="2" t="s">
        <v>1865</v>
      </c>
      <c r="J207" s="5" t="s">
        <v>1553</v>
      </c>
      <c r="K207" s="2">
        <v>1419900028</v>
      </c>
      <c r="L207" s="2" t="s">
        <v>1866</v>
      </c>
      <c r="M207" s="2" t="s">
        <v>457</v>
      </c>
      <c r="N207" s="2" t="s">
        <v>1867</v>
      </c>
      <c r="O207" s="51" t="s">
        <v>1538</v>
      </c>
      <c r="P207" s="2" t="s">
        <v>1868</v>
      </c>
      <c r="S207" s="46">
        <v>31</v>
      </c>
    </row>
    <row r="208" spans="1:19" s="2" customFormat="1" x14ac:dyDescent="0.4">
      <c r="A208" s="2">
        <v>206</v>
      </c>
      <c r="B208" s="46">
        <v>31</v>
      </c>
      <c r="C208" s="35">
        <v>6</v>
      </c>
      <c r="D208" s="47" t="str">
        <f>IF([4]①申請書!$E2=B208,"連携","")</f>
        <v/>
      </c>
      <c r="E208" s="47" t="str">
        <f>IF(D208="","",COUNTIF($D$2:D208,"連携"))</f>
        <v/>
      </c>
      <c r="F208" s="48">
        <v>91243</v>
      </c>
      <c r="G208" s="49" t="s">
        <v>286</v>
      </c>
      <c r="H208" s="50" t="s">
        <v>1861</v>
      </c>
      <c r="I208" s="2" t="s">
        <v>452</v>
      </c>
      <c r="J208" s="5" t="s">
        <v>1556</v>
      </c>
      <c r="K208" s="2">
        <v>1413204542</v>
      </c>
      <c r="L208" s="2" t="s">
        <v>1827</v>
      </c>
      <c r="M208" s="2" t="s">
        <v>21</v>
      </c>
      <c r="N208" s="2" t="s">
        <v>1828</v>
      </c>
      <c r="O208" s="51" t="s">
        <v>1644</v>
      </c>
      <c r="P208" s="2" t="s">
        <v>453</v>
      </c>
      <c r="S208" s="46">
        <v>31</v>
      </c>
    </row>
    <row r="209" spans="1:19" s="2" customFormat="1" x14ac:dyDescent="0.4">
      <c r="A209" s="2">
        <v>207</v>
      </c>
      <c r="B209" s="46">
        <v>31</v>
      </c>
      <c r="C209" s="35">
        <v>7</v>
      </c>
      <c r="D209" s="47" t="str">
        <f>IF([4]①申請書!$E2=B209,"連携","")</f>
        <v/>
      </c>
      <c r="E209" s="47" t="str">
        <f>IF(D209="","",COUNTIF($D$2:D209,"連携"))</f>
        <v/>
      </c>
      <c r="F209" s="48">
        <v>91308</v>
      </c>
      <c r="G209" s="49" t="s">
        <v>286</v>
      </c>
      <c r="H209" s="50" t="s">
        <v>1861</v>
      </c>
      <c r="I209" s="2" t="s">
        <v>526</v>
      </c>
      <c r="J209" s="5" t="s">
        <v>1559</v>
      </c>
      <c r="K209" s="2">
        <v>1310415018</v>
      </c>
      <c r="L209" s="2" t="s">
        <v>527</v>
      </c>
      <c r="M209" s="2" t="s">
        <v>20</v>
      </c>
      <c r="N209" s="2" t="s">
        <v>1869</v>
      </c>
      <c r="O209" s="51" t="s">
        <v>1558</v>
      </c>
      <c r="P209" s="2" t="s">
        <v>528</v>
      </c>
      <c r="S209" s="46">
        <v>31</v>
      </c>
    </row>
    <row r="210" spans="1:19" s="2" customFormat="1" x14ac:dyDescent="0.4">
      <c r="A210" s="2">
        <v>208</v>
      </c>
      <c r="B210" s="46">
        <v>31</v>
      </c>
      <c r="C210" s="35">
        <v>8</v>
      </c>
      <c r="D210" s="47" t="str">
        <f>IF([4]①申請書!$E2=B210,"連携","")</f>
        <v/>
      </c>
      <c r="E210" s="47" t="str">
        <f>IF(D210="","",COUNTIF($D$2:D210,"連携"))</f>
        <v/>
      </c>
      <c r="F210" s="48">
        <v>91373</v>
      </c>
      <c r="G210" s="49" t="s">
        <v>286</v>
      </c>
      <c r="H210" s="50" t="s">
        <v>1861</v>
      </c>
      <c r="I210" s="2" t="s">
        <v>459</v>
      </c>
      <c r="J210" s="5" t="s">
        <v>1561</v>
      </c>
      <c r="K210" s="2">
        <v>1412000016</v>
      </c>
      <c r="L210" s="2" t="s">
        <v>1832</v>
      </c>
      <c r="M210" s="2" t="s">
        <v>21</v>
      </c>
      <c r="N210" s="2" t="s">
        <v>1833</v>
      </c>
      <c r="O210" s="51" t="s">
        <v>1538</v>
      </c>
      <c r="P210" s="2" t="s">
        <v>460</v>
      </c>
      <c r="S210" s="46">
        <v>31</v>
      </c>
    </row>
    <row r="211" spans="1:19" s="2" customFormat="1" x14ac:dyDescent="0.4">
      <c r="A211" s="2">
        <v>209</v>
      </c>
      <c r="B211" s="46">
        <v>31</v>
      </c>
      <c r="C211" s="35">
        <v>9</v>
      </c>
      <c r="D211" s="47" t="str">
        <f>IF([4]①申請書!$E2=B211,"連携","")</f>
        <v/>
      </c>
      <c r="E211" s="47" t="str">
        <f>IF(D211="","",COUNTIF($D$2:D211,"連携"))</f>
        <v/>
      </c>
      <c r="F211" s="48">
        <v>91519</v>
      </c>
      <c r="G211" s="49" t="s">
        <v>286</v>
      </c>
      <c r="H211" s="50" t="s">
        <v>506</v>
      </c>
      <c r="I211" s="2" t="s">
        <v>507</v>
      </c>
      <c r="J211" s="5" t="s">
        <v>1563</v>
      </c>
      <c r="K211" s="2">
        <v>1410504449</v>
      </c>
      <c r="L211" s="2" t="s">
        <v>508</v>
      </c>
      <c r="M211" s="2" t="s">
        <v>21</v>
      </c>
      <c r="N211" s="2" t="s">
        <v>1834</v>
      </c>
      <c r="O211" s="51" t="s">
        <v>1538</v>
      </c>
      <c r="P211" s="2" t="s">
        <v>458</v>
      </c>
      <c r="S211" s="46">
        <v>31</v>
      </c>
    </row>
    <row r="212" spans="1:19" s="2" customFormat="1" x14ac:dyDescent="0.4">
      <c r="A212" s="2">
        <v>210</v>
      </c>
      <c r="B212" s="46">
        <v>31</v>
      </c>
      <c r="C212" s="35">
        <v>10</v>
      </c>
      <c r="D212" s="47" t="str">
        <f>IF([4]①申請書!$E2=B212,"連携","")</f>
        <v/>
      </c>
      <c r="E212" s="47" t="str">
        <f>IF(D212="","",COUNTIF($D$2:D212,"連携"))</f>
        <v/>
      </c>
      <c r="F212" s="48">
        <v>91602</v>
      </c>
      <c r="G212" s="49" t="s">
        <v>286</v>
      </c>
      <c r="H212" s="50" t="s">
        <v>1861</v>
      </c>
      <c r="I212" s="2" t="s">
        <v>1870</v>
      </c>
      <c r="J212" s="5" t="s">
        <v>1565</v>
      </c>
      <c r="K212" s="2">
        <v>1411900091</v>
      </c>
      <c r="L212" s="2" t="s">
        <v>1871</v>
      </c>
      <c r="M212" s="2" t="s">
        <v>457</v>
      </c>
      <c r="N212" s="2" t="s">
        <v>1872</v>
      </c>
      <c r="O212" s="51" t="s">
        <v>1538</v>
      </c>
      <c r="P212" s="2" t="s">
        <v>1873</v>
      </c>
      <c r="S212" s="46">
        <v>31</v>
      </c>
    </row>
    <row r="213" spans="1:19" s="2" customFormat="1" x14ac:dyDescent="0.4">
      <c r="A213" s="2">
        <v>211</v>
      </c>
      <c r="B213" s="46">
        <v>31</v>
      </c>
      <c r="C213" s="35">
        <v>11</v>
      </c>
      <c r="D213" s="47" t="str">
        <f>IF([4]①申請書!$E2=B213,"連携","")</f>
        <v/>
      </c>
      <c r="E213" s="47" t="str">
        <f>IF(D213="","",COUNTIF($D$2:D213,"連携"))</f>
        <v/>
      </c>
      <c r="F213" s="48">
        <v>91724</v>
      </c>
      <c r="G213" s="49" t="s">
        <v>286</v>
      </c>
      <c r="H213" s="50" t="s">
        <v>1861</v>
      </c>
      <c r="I213" s="2" t="s">
        <v>518</v>
      </c>
      <c r="J213" s="5" t="s">
        <v>1567</v>
      </c>
      <c r="K213" s="2">
        <v>1412202778</v>
      </c>
      <c r="L213" s="2" t="s">
        <v>1874</v>
      </c>
      <c r="M213" s="2" t="s">
        <v>21</v>
      </c>
      <c r="N213" s="2" t="s">
        <v>1875</v>
      </c>
      <c r="O213" s="51" t="s">
        <v>1538</v>
      </c>
      <c r="P213" s="2" t="s">
        <v>519</v>
      </c>
      <c r="S213" s="46">
        <v>31</v>
      </c>
    </row>
    <row r="214" spans="1:19" s="2" customFormat="1" x14ac:dyDescent="0.4">
      <c r="A214" s="2">
        <v>212</v>
      </c>
      <c r="B214" s="46">
        <v>31</v>
      </c>
      <c r="C214" s="35">
        <v>12</v>
      </c>
      <c r="D214" s="47" t="str">
        <f>IF([4]①申請書!$E2=B214,"連携","")</f>
        <v/>
      </c>
      <c r="E214" s="47" t="str">
        <f>IF(D214="","",COUNTIF($D$2:D214,"連携"))</f>
        <v/>
      </c>
      <c r="F214" s="48">
        <v>92051</v>
      </c>
      <c r="G214" s="49" t="s">
        <v>286</v>
      </c>
      <c r="H214" s="50" t="s">
        <v>1861</v>
      </c>
      <c r="I214" s="2" t="s">
        <v>1876</v>
      </c>
      <c r="J214" s="5" t="s">
        <v>1570</v>
      </c>
      <c r="K214" s="2">
        <v>1412800480</v>
      </c>
      <c r="L214" s="2" t="s">
        <v>1877</v>
      </c>
      <c r="M214" s="2" t="s">
        <v>457</v>
      </c>
      <c r="N214" s="2" t="s">
        <v>1878</v>
      </c>
      <c r="O214" s="51" t="s">
        <v>1538</v>
      </c>
      <c r="P214" s="2" t="s">
        <v>1879</v>
      </c>
      <c r="S214" s="46">
        <v>31</v>
      </c>
    </row>
    <row r="215" spans="1:19" s="2" customFormat="1" x14ac:dyDescent="0.4">
      <c r="A215" s="2">
        <v>213</v>
      </c>
      <c r="B215" s="46">
        <v>31</v>
      </c>
      <c r="C215" s="35">
        <v>13</v>
      </c>
      <c r="D215" s="47" t="str">
        <f>IF([4]①申請書!$E2=B215,"連携","")</f>
        <v/>
      </c>
      <c r="E215" s="47" t="str">
        <f>IF(D215="","",COUNTIF($D$2:D215,"連携"))</f>
        <v/>
      </c>
      <c r="F215" s="48">
        <v>92064</v>
      </c>
      <c r="G215" s="49" t="s">
        <v>286</v>
      </c>
      <c r="H215" s="50" t="s">
        <v>1861</v>
      </c>
      <c r="I215" s="2" t="s">
        <v>1880</v>
      </c>
      <c r="J215" s="5" t="s">
        <v>1572</v>
      </c>
      <c r="K215" s="2">
        <v>1419805821</v>
      </c>
      <c r="L215" s="2" t="s">
        <v>1881</v>
      </c>
      <c r="M215" s="2" t="s">
        <v>457</v>
      </c>
      <c r="N215" s="2" t="s">
        <v>1882</v>
      </c>
      <c r="O215" s="51" t="s">
        <v>1558</v>
      </c>
      <c r="P215" s="2" t="s">
        <v>1883</v>
      </c>
      <c r="S215" s="46">
        <v>31</v>
      </c>
    </row>
    <row r="216" spans="1:19" s="2" customFormat="1" x14ac:dyDescent="0.4">
      <c r="A216" s="2">
        <v>214</v>
      </c>
      <c r="B216" s="39">
        <v>32</v>
      </c>
      <c r="C216" s="40">
        <v>0</v>
      </c>
      <c r="D216" s="41" t="str">
        <f>IF([4]①申請書!$E2=B216,"連携","")</f>
        <v/>
      </c>
      <c r="E216" s="41" t="str">
        <f>IF(D216="","",COUNTIF($D$2:D216,"連携"))</f>
        <v/>
      </c>
      <c r="F216" s="42">
        <v>91519</v>
      </c>
      <c r="G216" s="40" t="s">
        <v>286</v>
      </c>
      <c r="H216" s="43" t="s">
        <v>529</v>
      </c>
      <c r="I216" s="43" t="s">
        <v>507</v>
      </c>
      <c r="J216" s="44" t="s">
        <v>111</v>
      </c>
      <c r="K216" s="43">
        <v>1410504449</v>
      </c>
      <c r="L216" s="43" t="s">
        <v>508</v>
      </c>
      <c r="M216" s="43" t="s">
        <v>21</v>
      </c>
      <c r="N216" s="43" t="s">
        <v>1834</v>
      </c>
      <c r="O216" s="45" t="s">
        <v>1538</v>
      </c>
      <c r="P216" s="43" t="s">
        <v>458</v>
      </c>
      <c r="Q216" s="43"/>
      <c r="R216" s="43"/>
      <c r="S216" s="39">
        <v>32</v>
      </c>
    </row>
    <row r="217" spans="1:19" s="2" customFormat="1" x14ac:dyDescent="0.4">
      <c r="A217" s="2">
        <v>215</v>
      </c>
      <c r="B217" s="46">
        <v>32</v>
      </c>
      <c r="C217" s="35">
        <v>1</v>
      </c>
      <c r="D217" s="47" t="str">
        <f>IF([4]①申請書!$E2=B217,"連携","")</f>
        <v/>
      </c>
      <c r="E217" s="47" t="str">
        <f>IF(D217="","",COUNTIF($D$2:D217,"連携"))</f>
        <v/>
      </c>
      <c r="F217" s="48">
        <v>91018</v>
      </c>
      <c r="G217" s="49" t="s">
        <v>286</v>
      </c>
      <c r="H217" s="50" t="s">
        <v>1884</v>
      </c>
      <c r="I217" s="2" t="s">
        <v>461</v>
      </c>
      <c r="J217" s="5" t="s">
        <v>1541</v>
      </c>
      <c r="K217" s="2">
        <v>1413103439</v>
      </c>
      <c r="L217" s="2" t="s">
        <v>462</v>
      </c>
      <c r="M217" s="2" t="s">
        <v>21</v>
      </c>
      <c r="N217" s="2" t="s">
        <v>1830</v>
      </c>
      <c r="O217" s="51" t="s">
        <v>1558</v>
      </c>
      <c r="P217" s="2" t="s">
        <v>463</v>
      </c>
      <c r="S217" s="46">
        <v>32</v>
      </c>
    </row>
    <row r="218" spans="1:19" s="2" customFormat="1" x14ac:dyDescent="0.4">
      <c r="A218" s="2">
        <v>216</v>
      </c>
      <c r="B218" s="46">
        <v>32</v>
      </c>
      <c r="C218" s="35">
        <v>2</v>
      </c>
      <c r="D218" s="47" t="str">
        <f>IF([4]①申請書!$E2=B218,"連携","")</f>
        <v/>
      </c>
      <c r="E218" s="47" t="str">
        <f>IF(D218="","",COUNTIF($D$2:D218,"連携"))</f>
        <v/>
      </c>
      <c r="F218" s="48">
        <v>91048</v>
      </c>
      <c r="G218" s="49" t="s">
        <v>286</v>
      </c>
      <c r="H218" s="50" t="s">
        <v>1884</v>
      </c>
      <c r="I218" s="2" t="s">
        <v>520</v>
      </c>
      <c r="J218" s="5" t="s">
        <v>1543</v>
      </c>
      <c r="K218" s="2">
        <v>1412400034</v>
      </c>
      <c r="L218" s="2" t="s">
        <v>521</v>
      </c>
      <c r="M218" s="2" t="s">
        <v>21</v>
      </c>
      <c r="N218" s="2" t="s">
        <v>1862</v>
      </c>
      <c r="O218" s="51" t="s">
        <v>1538</v>
      </c>
      <c r="P218" s="2" t="s">
        <v>522</v>
      </c>
      <c r="S218" s="46">
        <v>32</v>
      </c>
    </row>
    <row r="219" spans="1:19" s="2" customFormat="1" x14ac:dyDescent="0.4">
      <c r="A219" s="2">
        <v>217</v>
      </c>
      <c r="B219" s="46">
        <v>32</v>
      </c>
      <c r="C219" s="35">
        <v>3</v>
      </c>
      <c r="D219" s="47" t="str">
        <f>IF([4]①申請書!$E2=B219,"連携","")</f>
        <v/>
      </c>
      <c r="E219" s="47" t="str">
        <f>IF(D219="","",COUNTIF($D$2:D219,"連携"))</f>
        <v/>
      </c>
      <c r="F219" s="48">
        <v>91081</v>
      </c>
      <c r="G219" s="49" t="s">
        <v>286</v>
      </c>
      <c r="H219" s="50" t="s">
        <v>1884</v>
      </c>
      <c r="I219" s="2" t="s">
        <v>512</v>
      </c>
      <c r="J219" s="5" t="s">
        <v>1545</v>
      </c>
      <c r="K219" s="2">
        <v>1419811373</v>
      </c>
      <c r="L219" s="2" t="s">
        <v>513</v>
      </c>
      <c r="M219" s="2" t="s">
        <v>21</v>
      </c>
      <c r="N219" s="2" t="s">
        <v>1863</v>
      </c>
      <c r="O219" s="51" t="s">
        <v>1538</v>
      </c>
      <c r="P219" s="2" t="s">
        <v>514</v>
      </c>
      <c r="S219" s="46">
        <v>32</v>
      </c>
    </row>
    <row r="220" spans="1:19" s="2" customFormat="1" x14ac:dyDescent="0.4">
      <c r="A220" s="2">
        <v>218</v>
      </c>
      <c r="B220" s="46">
        <v>32</v>
      </c>
      <c r="C220" s="35">
        <v>4</v>
      </c>
      <c r="D220" s="47" t="str">
        <f>IF([4]①申請書!$E2=B220,"連携","")</f>
        <v/>
      </c>
      <c r="E220" s="47" t="str">
        <f>IF(D220="","",COUNTIF($D$2:D220,"連携"))</f>
        <v/>
      </c>
      <c r="F220" s="48">
        <v>91082</v>
      </c>
      <c r="G220" s="49" t="s">
        <v>286</v>
      </c>
      <c r="H220" s="50" t="s">
        <v>529</v>
      </c>
      <c r="I220" s="2" t="s">
        <v>454</v>
      </c>
      <c r="J220" s="5" t="s">
        <v>1548</v>
      </c>
      <c r="K220" s="2">
        <v>1410803304</v>
      </c>
      <c r="L220" s="2" t="s">
        <v>455</v>
      </c>
      <c r="M220" s="2" t="s">
        <v>21</v>
      </c>
      <c r="N220" s="2" t="s">
        <v>1831</v>
      </c>
      <c r="O220" s="51" t="s">
        <v>1558</v>
      </c>
      <c r="P220" s="2" t="s">
        <v>456</v>
      </c>
      <c r="S220" s="46">
        <v>32</v>
      </c>
    </row>
    <row r="221" spans="1:19" s="2" customFormat="1" x14ac:dyDescent="0.4">
      <c r="A221" s="2">
        <v>219</v>
      </c>
      <c r="B221" s="46">
        <v>32</v>
      </c>
      <c r="C221" s="35">
        <v>5</v>
      </c>
      <c r="D221" s="47" t="str">
        <f>IF([4]①申請書!$E2=B221,"連携","")</f>
        <v/>
      </c>
      <c r="E221" s="47" t="str">
        <f>IF(D221="","",COUNTIF($D$2:D221,"連携"))</f>
        <v/>
      </c>
      <c r="F221" s="48">
        <v>91084</v>
      </c>
      <c r="G221" s="49" t="s">
        <v>286</v>
      </c>
      <c r="H221" s="50" t="s">
        <v>1884</v>
      </c>
      <c r="I221" s="2" t="s">
        <v>509</v>
      </c>
      <c r="J221" s="5" t="s">
        <v>1553</v>
      </c>
      <c r="K221" s="2">
        <v>1410904227</v>
      </c>
      <c r="L221" s="2" t="s">
        <v>510</v>
      </c>
      <c r="M221" s="2" t="s">
        <v>21</v>
      </c>
      <c r="N221" s="2" t="s">
        <v>1864</v>
      </c>
      <c r="O221" s="51" t="s">
        <v>1538</v>
      </c>
      <c r="P221" s="2" t="s">
        <v>511</v>
      </c>
      <c r="S221" s="46">
        <v>32</v>
      </c>
    </row>
    <row r="222" spans="1:19" s="2" customFormat="1" x14ac:dyDescent="0.4">
      <c r="A222" s="2">
        <v>220</v>
      </c>
      <c r="B222" s="46">
        <v>32</v>
      </c>
      <c r="C222" s="35">
        <v>6</v>
      </c>
      <c r="D222" s="47" t="str">
        <f>IF([4]①申請書!$E2=B222,"連携","")</f>
        <v/>
      </c>
      <c r="E222" s="47" t="str">
        <f>IF(D222="","",COUNTIF($D$2:D222,"連携"))</f>
        <v/>
      </c>
      <c r="F222" s="48">
        <v>91149</v>
      </c>
      <c r="G222" s="49" t="s">
        <v>286</v>
      </c>
      <c r="H222" s="50" t="s">
        <v>1884</v>
      </c>
      <c r="I222" s="2" t="s">
        <v>1885</v>
      </c>
      <c r="J222" s="5" t="s">
        <v>1556</v>
      </c>
      <c r="K222" s="2">
        <v>1419900028</v>
      </c>
      <c r="L222" s="2" t="s">
        <v>1886</v>
      </c>
      <c r="M222" s="2" t="s">
        <v>21</v>
      </c>
      <c r="N222" s="2" t="s">
        <v>1887</v>
      </c>
      <c r="O222" s="51" t="s">
        <v>1538</v>
      </c>
      <c r="P222" s="2" t="s">
        <v>1888</v>
      </c>
      <c r="S222" s="46">
        <v>32</v>
      </c>
    </row>
    <row r="223" spans="1:19" s="2" customFormat="1" x14ac:dyDescent="0.4">
      <c r="A223" s="2">
        <v>221</v>
      </c>
      <c r="B223" s="46">
        <v>32</v>
      </c>
      <c r="C223" s="35">
        <v>7</v>
      </c>
      <c r="D223" s="47" t="str">
        <f>IF([4]①申請書!$E2=B223,"連携","")</f>
        <v/>
      </c>
      <c r="E223" s="47" t="str">
        <f>IF(D223="","",COUNTIF($D$2:D223,"連携"))</f>
        <v/>
      </c>
      <c r="F223" s="48">
        <v>91243</v>
      </c>
      <c r="G223" s="49" t="s">
        <v>286</v>
      </c>
      <c r="H223" s="50" t="s">
        <v>1884</v>
      </c>
      <c r="I223" s="2" t="s">
        <v>452</v>
      </c>
      <c r="J223" s="5" t="s">
        <v>1559</v>
      </c>
      <c r="K223" s="2">
        <v>1413204542</v>
      </c>
      <c r="L223" s="2" t="s">
        <v>1827</v>
      </c>
      <c r="M223" s="2" t="s">
        <v>21</v>
      </c>
      <c r="N223" s="2" t="s">
        <v>1828</v>
      </c>
      <c r="O223" s="51" t="s">
        <v>1644</v>
      </c>
      <c r="P223" s="2" t="s">
        <v>453</v>
      </c>
      <c r="S223" s="46">
        <v>32</v>
      </c>
    </row>
    <row r="224" spans="1:19" s="2" customFormat="1" x14ac:dyDescent="0.4">
      <c r="A224" s="2">
        <v>222</v>
      </c>
      <c r="B224" s="46">
        <v>32</v>
      </c>
      <c r="C224" s="35">
        <v>8</v>
      </c>
      <c r="D224" s="47" t="str">
        <f>IF([4]①申請書!$E2=B224,"連携","")</f>
        <v/>
      </c>
      <c r="E224" s="47" t="str">
        <f>IF(D224="","",COUNTIF($D$2:D224,"連携"))</f>
        <v/>
      </c>
      <c r="F224" s="48">
        <v>91308</v>
      </c>
      <c r="G224" s="49" t="s">
        <v>286</v>
      </c>
      <c r="H224" s="50" t="s">
        <v>1884</v>
      </c>
      <c r="I224" s="2" t="s">
        <v>526</v>
      </c>
      <c r="J224" s="5" t="s">
        <v>1561</v>
      </c>
      <c r="K224" s="2">
        <v>1310415018</v>
      </c>
      <c r="L224" s="2" t="s">
        <v>527</v>
      </c>
      <c r="M224" s="2" t="s">
        <v>20</v>
      </c>
      <c r="N224" s="2" t="s">
        <v>1869</v>
      </c>
      <c r="O224" s="51" t="s">
        <v>1558</v>
      </c>
      <c r="P224" s="2" t="s">
        <v>528</v>
      </c>
      <c r="S224" s="46">
        <v>32</v>
      </c>
    </row>
    <row r="225" spans="1:19" s="2" customFormat="1" x14ac:dyDescent="0.4">
      <c r="A225" s="2">
        <v>223</v>
      </c>
      <c r="B225" s="46">
        <v>32</v>
      </c>
      <c r="C225" s="35">
        <v>9</v>
      </c>
      <c r="D225" s="47" t="str">
        <f>IF([4]①申請書!$E2=B225,"連携","")</f>
        <v/>
      </c>
      <c r="E225" s="47" t="str">
        <f>IF(D225="","",COUNTIF($D$2:D225,"連携"))</f>
        <v/>
      </c>
      <c r="F225" s="48">
        <v>91373</v>
      </c>
      <c r="G225" s="49" t="s">
        <v>286</v>
      </c>
      <c r="H225" s="50" t="s">
        <v>1884</v>
      </c>
      <c r="I225" s="2" t="s">
        <v>459</v>
      </c>
      <c r="J225" s="5" t="s">
        <v>1563</v>
      </c>
      <c r="K225" s="2">
        <v>1412000016</v>
      </c>
      <c r="L225" s="2" t="s">
        <v>1832</v>
      </c>
      <c r="M225" s="2" t="s">
        <v>21</v>
      </c>
      <c r="N225" s="2" t="s">
        <v>1833</v>
      </c>
      <c r="O225" s="51" t="s">
        <v>1538</v>
      </c>
      <c r="P225" s="2" t="s">
        <v>460</v>
      </c>
      <c r="S225" s="46">
        <v>32</v>
      </c>
    </row>
    <row r="226" spans="1:19" s="2" customFormat="1" x14ac:dyDescent="0.4">
      <c r="A226" s="2">
        <v>224</v>
      </c>
      <c r="B226" s="46">
        <v>32</v>
      </c>
      <c r="C226" s="35">
        <v>10</v>
      </c>
      <c r="D226" s="47" t="str">
        <f>IF([4]①申請書!$E2=B226,"連携","")</f>
        <v/>
      </c>
      <c r="E226" s="47" t="str">
        <f>IF(D226="","",COUNTIF($D$2:D226,"連携"))</f>
        <v/>
      </c>
      <c r="F226" s="48">
        <v>91602</v>
      </c>
      <c r="G226" s="49" t="s">
        <v>286</v>
      </c>
      <c r="H226" s="50" t="s">
        <v>529</v>
      </c>
      <c r="I226" s="2" t="s">
        <v>523</v>
      </c>
      <c r="J226" s="5" t="s">
        <v>1565</v>
      </c>
      <c r="K226" s="2">
        <v>1411900091</v>
      </c>
      <c r="L226" s="2" t="s">
        <v>524</v>
      </c>
      <c r="M226" s="2" t="s">
        <v>21</v>
      </c>
      <c r="N226" s="2" t="s">
        <v>1889</v>
      </c>
      <c r="O226" s="51" t="s">
        <v>1538</v>
      </c>
      <c r="P226" s="2" t="s">
        <v>525</v>
      </c>
      <c r="S226" s="46">
        <v>32</v>
      </c>
    </row>
    <row r="227" spans="1:19" s="2" customFormat="1" x14ac:dyDescent="0.4">
      <c r="A227" s="2">
        <v>225</v>
      </c>
      <c r="B227" s="46">
        <v>32</v>
      </c>
      <c r="C227" s="35">
        <v>11</v>
      </c>
      <c r="D227" s="47" t="str">
        <f>IF([4]①申請書!$E2=B227,"連携","")</f>
        <v/>
      </c>
      <c r="E227" s="47" t="str">
        <f>IF(D227="","",COUNTIF($D$2:D227,"連携"))</f>
        <v/>
      </c>
      <c r="F227" s="48">
        <v>91724</v>
      </c>
      <c r="G227" s="49" t="s">
        <v>286</v>
      </c>
      <c r="H227" s="50" t="s">
        <v>1884</v>
      </c>
      <c r="I227" s="2" t="s">
        <v>518</v>
      </c>
      <c r="J227" s="5" t="s">
        <v>1567</v>
      </c>
      <c r="K227" s="2">
        <v>1412202778</v>
      </c>
      <c r="L227" s="2" t="s">
        <v>1874</v>
      </c>
      <c r="M227" s="2" t="s">
        <v>21</v>
      </c>
      <c r="N227" s="2" t="s">
        <v>1875</v>
      </c>
      <c r="O227" s="51" t="s">
        <v>1538</v>
      </c>
      <c r="P227" s="2" t="s">
        <v>519</v>
      </c>
      <c r="S227" s="46">
        <v>32</v>
      </c>
    </row>
    <row r="228" spans="1:19" s="2" customFormat="1" x14ac:dyDescent="0.4">
      <c r="A228" s="2">
        <v>226</v>
      </c>
      <c r="B228" s="46">
        <v>32</v>
      </c>
      <c r="C228" s="35">
        <v>12</v>
      </c>
      <c r="D228" s="47" t="str">
        <f>IF([4]①申請書!$E2=B228,"連携","")</f>
        <v/>
      </c>
      <c r="E228" s="47" t="str">
        <f>IF(D228="","",COUNTIF($D$2:D228,"連携"))</f>
        <v/>
      </c>
      <c r="F228" s="48">
        <v>92051</v>
      </c>
      <c r="G228" s="49" t="s">
        <v>286</v>
      </c>
      <c r="H228" s="50" t="s">
        <v>1884</v>
      </c>
      <c r="I228" s="2" t="s">
        <v>1835</v>
      </c>
      <c r="J228" s="5" t="s">
        <v>1570</v>
      </c>
      <c r="K228" s="2">
        <v>1412800480</v>
      </c>
      <c r="L228" s="2" t="s">
        <v>1836</v>
      </c>
      <c r="M228" s="2" t="s">
        <v>21</v>
      </c>
      <c r="N228" s="2" t="s">
        <v>1837</v>
      </c>
      <c r="O228" s="51" t="s">
        <v>1538</v>
      </c>
      <c r="P228" s="2" t="s">
        <v>1838</v>
      </c>
      <c r="S228" s="46">
        <v>32</v>
      </c>
    </row>
    <row r="229" spans="1:19" s="2" customFormat="1" x14ac:dyDescent="0.4">
      <c r="A229" s="2">
        <v>227</v>
      </c>
      <c r="B229" s="46">
        <v>32</v>
      </c>
      <c r="C229" s="35">
        <v>13</v>
      </c>
      <c r="D229" s="47" t="str">
        <f>IF([4]①申請書!$E2=B229,"連携","")</f>
        <v/>
      </c>
      <c r="E229" s="47" t="str">
        <f>IF(D229="","",COUNTIF($D$2:D229,"連携"))</f>
        <v/>
      </c>
      <c r="F229" s="48">
        <v>92064</v>
      </c>
      <c r="G229" s="49" t="s">
        <v>286</v>
      </c>
      <c r="H229" s="50" t="s">
        <v>1884</v>
      </c>
      <c r="I229" s="2" t="s">
        <v>1880</v>
      </c>
      <c r="J229" s="5" t="s">
        <v>1572</v>
      </c>
      <c r="K229" s="2">
        <v>1419805821</v>
      </c>
      <c r="L229" s="2" t="s">
        <v>1881</v>
      </c>
      <c r="M229" s="2" t="s">
        <v>457</v>
      </c>
      <c r="N229" s="2" t="s">
        <v>1882</v>
      </c>
      <c r="O229" s="51" t="s">
        <v>1558</v>
      </c>
      <c r="P229" s="2" t="s">
        <v>1883</v>
      </c>
      <c r="S229" s="46">
        <v>32</v>
      </c>
    </row>
    <row r="230" spans="1:19" s="2" customFormat="1" x14ac:dyDescent="0.4">
      <c r="A230" s="2">
        <v>228</v>
      </c>
      <c r="B230" s="39">
        <v>33</v>
      </c>
      <c r="C230" s="40">
        <v>0</v>
      </c>
      <c r="D230" s="41" t="str">
        <f>IF([4]①申請書!$E2=B230,"連携","")</f>
        <v/>
      </c>
      <c r="E230" s="41" t="str">
        <f>IF(D230="","",COUNTIF($D$2:D230,"連携"))</f>
        <v/>
      </c>
      <c r="F230" s="42">
        <v>91147</v>
      </c>
      <c r="G230" s="40" t="s">
        <v>286</v>
      </c>
      <c r="H230" s="43" t="s">
        <v>1890</v>
      </c>
      <c r="I230" s="43" t="s">
        <v>446</v>
      </c>
      <c r="J230" s="44" t="s">
        <v>111</v>
      </c>
      <c r="K230" s="43">
        <v>1318616104</v>
      </c>
      <c r="L230" s="43" t="s">
        <v>447</v>
      </c>
      <c r="M230" s="43" t="s">
        <v>20</v>
      </c>
      <c r="N230" s="43" t="s">
        <v>1701</v>
      </c>
      <c r="O230" s="45" t="s">
        <v>1538</v>
      </c>
      <c r="P230" s="43" t="s">
        <v>448</v>
      </c>
      <c r="Q230" s="43"/>
      <c r="R230" s="43"/>
      <c r="S230" s="39">
        <v>33</v>
      </c>
    </row>
    <row r="231" spans="1:19" s="2" customFormat="1" x14ac:dyDescent="0.4">
      <c r="A231" s="2">
        <v>229</v>
      </c>
      <c r="B231" s="46">
        <v>33</v>
      </c>
      <c r="C231" s="35">
        <v>1</v>
      </c>
      <c r="D231" s="47" t="str">
        <f>IF([4]①申請書!$E2=B231,"連携","")</f>
        <v/>
      </c>
      <c r="E231" s="47" t="str">
        <f>IF(D231="","",COUNTIF($D$2:D231,"連携"))</f>
        <v/>
      </c>
      <c r="F231" s="48">
        <v>91148</v>
      </c>
      <c r="G231" s="49" t="s">
        <v>286</v>
      </c>
      <c r="H231" s="50" t="s">
        <v>1890</v>
      </c>
      <c r="I231" s="2" t="s">
        <v>299</v>
      </c>
      <c r="J231" s="5" t="s">
        <v>1541</v>
      </c>
      <c r="K231" s="2">
        <v>1219110057</v>
      </c>
      <c r="L231" s="2" t="s">
        <v>300</v>
      </c>
      <c r="M231" s="2" t="s">
        <v>19</v>
      </c>
      <c r="N231" s="2" t="s">
        <v>1687</v>
      </c>
      <c r="O231" s="51" t="s">
        <v>1538</v>
      </c>
      <c r="P231" s="2" t="s">
        <v>301</v>
      </c>
      <c r="S231" s="46">
        <v>33</v>
      </c>
    </row>
    <row r="232" spans="1:19" s="2" customFormat="1" x14ac:dyDescent="0.4">
      <c r="A232" s="2">
        <v>230</v>
      </c>
      <c r="B232" s="46">
        <v>33</v>
      </c>
      <c r="C232" s="35">
        <v>2</v>
      </c>
      <c r="D232" s="47" t="str">
        <f>IF([4]①申請書!$E2=B232,"連携","")</f>
        <v/>
      </c>
      <c r="E232" s="47" t="str">
        <f>IF(D232="","",COUNTIF($D$2:D232,"連携"))</f>
        <v/>
      </c>
      <c r="F232" s="48">
        <v>91312</v>
      </c>
      <c r="G232" s="49" t="s">
        <v>286</v>
      </c>
      <c r="H232" s="50" t="s">
        <v>1890</v>
      </c>
      <c r="I232" s="2" t="s">
        <v>585</v>
      </c>
      <c r="J232" s="5" t="s">
        <v>1543</v>
      </c>
      <c r="K232" s="2">
        <v>1310415042</v>
      </c>
      <c r="L232" s="2" t="s">
        <v>1891</v>
      </c>
      <c r="M232" s="2" t="s">
        <v>20</v>
      </c>
      <c r="N232" s="2" t="s">
        <v>1892</v>
      </c>
      <c r="O232" s="51" t="s">
        <v>1538</v>
      </c>
      <c r="P232" s="2" t="s">
        <v>586</v>
      </c>
      <c r="S232" s="46">
        <v>33</v>
      </c>
    </row>
    <row r="233" spans="1:19" s="2" customFormat="1" x14ac:dyDescent="0.4">
      <c r="A233" s="2">
        <v>231</v>
      </c>
      <c r="B233" s="46">
        <v>33</v>
      </c>
      <c r="C233" s="35">
        <v>3</v>
      </c>
      <c r="D233" s="47" t="str">
        <f>IF([4]①申請書!$E2=B233,"連携","")</f>
        <v/>
      </c>
      <c r="E233" s="47" t="str">
        <f>IF(D233="","",COUNTIF($D$2:D233,"連携"))</f>
        <v/>
      </c>
      <c r="F233" s="48">
        <v>91447</v>
      </c>
      <c r="G233" s="49" t="s">
        <v>286</v>
      </c>
      <c r="H233" s="50" t="s">
        <v>1890</v>
      </c>
      <c r="I233" s="2" t="s">
        <v>530</v>
      </c>
      <c r="J233" s="5" t="s">
        <v>1545</v>
      </c>
      <c r="K233" s="2">
        <v>1318670077</v>
      </c>
      <c r="L233" s="2" t="s">
        <v>531</v>
      </c>
      <c r="M233" s="2" t="s">
        <v>20</v>
      </c>
      <c r="N233" s="2" t="s">
        <v>1893</v>
      </c>
      <c r="O233" s="51" t="s">
        <v>1538</v>
      </c>
      <c r="P233" s="2" t="s">
        <v>532</v>
      </c>
      <c r="S233" s="46">
        <v>33</v>
      </c>
    </row>
    <row r="234" spans="1:19" s="2" customFormat="1" x14ac:dyDescent="0.4">
      <c r="A234" s="2">
        <v>232</v>
      </c>
      <c r="B234" s="46">
        <v>33</v>
      </c>
      <c r="C234" s="35">
        <v>4</v>
      </c>
      <c r="D234" s="47" t="str">
        <f>IF([4]①申請書!$E2=B234,"連携","")</f>
        <v/>
      </c>
      <c r="E234" s="47" t="str">
        <f>IF(D234="","",COUNTIF($D$2:D234,"連携"))</f>
        <v/>
      </c>
      <c r="F234" s="48">
        <v>92175</v>
      </c>
      <c r="G234" s="49" t="s">
        <v>286</v>
      </c>
      <c r="H234" s="50" t="s">
        <v>1890</v>
      </c>
      <c r="I234" s="2" t="s">
        <v>624</v>
      </c>
      <c r="J234" s="5" t="s">
        <v>1548</v>
      </c>
      <c r="K234" s="2">
        <v>1412104669</v>
      </c>
      <c r="L234" s="2" t="s">
        <v>625</v>
      </c>
      <c r="M234" s="2" t="s">
        <v>21</v>
      </c>
      <c r="N234" s="2" t="s">
        <v>1894</v>
      </c>
      <c r="O234" s="51" t="s">
        <v>1538</v>
      </c>
      <c r="P234" s="2" t="s">
        <v>626</v>
      </c>
      <c r="S234" s="46">
        <v>33</v>
      </c>
    </row>
    <row r="235" spans="1:19" s="2" customFormat="1" x14ac:dyDescent="0.4">
      <c r="A235" s="2">
        <v>233</v>
      </c>
      <c r="B235" s="39">
        <v>34</v>
      </c>
      <c r="C235" s="40">
        <v>0</v>
      </c>
      <c r="D235" s="41" t="str">
        <f>IF([4]①申請書!$E2=B235,"連携","")</f>
        <v/>
      </c>
      <c r="E235" s="41" t="str">
        <f>IF(D235="","",COUNTIF($D$2:D235,"連携"))</f>
        <v/>
      </c>
      <c r="F235" s="42">
        <v>91301</v>
      </c>
      <c r="G235" s="40" t="s">
        <v>286</v>
      </c>
      <c r="H235" s="43" t="s">
        <v>533</v>
      </c>
      <c r="I235" s="43" t="s">
        <v>534</v>
      </c>
      <c r="J235" s="44" t="s">
        <v>111</v>
      </c>
      <c r="K235" s="43">
        <v>1311919588</v>
      </c>
      <c r="L235" s="43" t="s">
        <v>1895</v>
      </c>
      <c r="M235" s="43" t="s">
        <v>20</v>
      </c>
      <c r="N235" s="43" t="s">
        <v>1896</v>
      </c>
      <c r="O235" s="45" t="s">
        <v>1538</v>
      </c>
      <c r="P235" s="43" t="s">
        <v>535</v>
      </c>
      <c r="Q235" s="43"/>
      <c r="R235" s="43"/>
      <c r="S235" s="39">
        <v>34</v>
      </c>
    </row>
    <row r="236" spans="1:19" s="2" customFormat="1" x14ac:dyDescent="0.4">
      <c r="A236" s="2">
        <v>234</v>
      </c>
      <c r="B236" s="46">
        <v>34</v>
      </c>
      <c r="C236" s="35">
        <v>1</v>
      </c>
      <c r="D236" s="47" t="str">
        <f>IF([4]①申請書!$E2=B236,"連携","")</f>
        <v/>
      </c>
      <c r="E236" s="47" t="str">
        <f>IF(D236="","",COUNTIF($D$2:D236,"連携"))</f>
        <v/>
      </c>
      <c r="F236" s="48">
        <v>91040</v>
      </c>
      <c r="G236" s="49" t="s">
        <v>286</v>
      </c>
      <c r="H236" s="50" t="s">
        <v>533</v>
      </c>
      <c r="I236" s="2" t="s">
        <v>536</v>
      </c>
      <c r="J236" s="5" t="s">
        <v>1541</v>
      </c>
      <c r="K236" s="2">
        <v>1412100865</v>
      </c>
      <c r="L236" s="2" t="s">
        <v>537</v>
      </c>
      <c r="M236" s="2" t="s">
        <v>21</v>
      </c>
      <c r="N236" s="2" t="s">
        <v>1897</v>
      </c>
      <c r="O236" s="51" t="s">
        <v>1644</v>
      </c>
      <c r="P236" s="2" t="s">
        <v>538</v>
      </c>
      <c r="S236" s="46">
        <v>34</v>
      </c>
    </row>
    <row r="237" spans="1:19" s="2" customFormat="1" x14ac:dyDescent="0.4">
      <c r="A237" s="2">
        <v>235</v>
      </c>
      <c r="B237" s="46">
        <v>34</v>
      </c>
      <c r="C237" s="35">
        <v>2</v>
      </c>
      <c r="D237" s="47" t="str">
        <f>IF([4]①申請書!$E2=B237,"連携","")</f>
        <v/>
      </c>
      <c r="E237" s="47" t="str">
        <f>IF(D237="","",COUNTIF($D$2:D237,"連携"))</f>
        <v/>
      </c>
      <c r="F237" s="48">
        <v>91147</v>
      </c>
      <c r="G237" s="49" t="s">
        <v>286</v>
      </c>
      <c r="H237" s="50" t="s">
        <v>533</v>
      </c>
      <c r="I237" s="2" t="s">
        <v>446</v>
      </c>
      <c r="J237" s="5" t="s">
        <v>1543</v>
      </c>
      <c r="K237" s="2">
        <v>1318616104</v>
      </c>
      <c r="L237" s="2" t="s">
        <v>447</v>
      </c>
      <c r="M237" s="2" t="s">
        <v>20</v>
      </c>
      <c r="N237" s="2" t="s">
        <v>1701</v>
      </c>
      <c r="O237" s="51" t="s">
        <v>1538</v>
      </c>
      <c r="P237" s="2" t="s">
        <v>448</v>
      </c>
      <c r="S237" s="46">
        <v>34</v>
      </c>
    </row>
    <row r="238" spans="1:19" s="2" customFormat="1" x14ac:dyDescent="0.4">
      <c r="A238" s="2">
        <v>236</v>
      </c>
      <c r="B238" s="46">
        <v>34</v>
      </c>
      <c r="C238" s="35">
        <v>3</v>
      </c>
      <c r="D238" s="47" t="str">
        <f>IF([4]①申請書!$E2=B238,"連携","")</f>
        <v/>
      </c>
      <c r="E238" s="47" t="str">
        <f>IF(D238="","",COUNTIF($D$2:D238,"連携"))</f>
        <v/>
      </c>
      <c r="F238" s="48">
        <v>91148</v>
      </c>
      <c r="G238" s="49" t="s">
        <v>286</v>
      </c>
      <c r="H238" s="50" t="s">
        <v>533</v>
      </c>
      <c r="I238" s="2" t="s">
        <v>299</v>
      </c>
      <c r="J238" s="5" t="s">
        <v>1545</v>
      </c>
      <c r="K238" s="2">
        <v>1219110057</v>
      </c>
      <c r="L238" s="2" t="s">
        <v>300</v>
      </c>
      <c r="M238" s="2" t="s">
        <v>19</v>
      </c>
      <c r="N238" s="2" t="s">
        <v>1687</v>
      </c>
      <c r="O238" s="51" t="s">
        <v>1538</v>
      </c>
      <c r="P238" s="2" t="s">
        <v>301</v>
      </c>
      <c r="S238" s="46">
        <v>34</v>
      </c>
    </row>
    <row r="239" spans="1:19" s="2" customFormat="1" x14ac:dyDescent="0.4">
      <c r="A239" s="2">
        <v>237</v>
      </c>
      <c r="B239" s="46">
        <v>34</v>
      </c>
      <c r="C239" s="35">
        <v>4</v>
      </c>
      <c r="D239" s="47" t="str">
        <f>IF([4]①申請書!$E2=B239,"連携","")</f>
        <v/>
      </c>
      <c r="E239" s="47" t="str">
        <f>IF(D239="","",COUNTIF($D$2:D239,"連携"))</f>
        <v/>
      </c>
      <c r="F239" s="48">
        <v>91314</v>
      </c>
      <c r="G239" s="49" t="s">
        <v>286</v>
      </c>
      <c r="H239" s="50" t="s">
        <v>533</v>
      </c>
      <c r="I239" s="2" t="s">
        <v>1898</v>
      </c>
      <c r="J239" s="5" t="s">
        <v>1548</v>
      </c>
      <c r="K239" s="2">
        <v>1310370759</v>
      </c>
      <c r="L239" s="2" t="s">
        <v>1899</v>
      </c>
      <c r="M239" s="2" t="s">
        <v>20</v>
      </c>
      <c r="N239" s="2" t="s">
        <v>1900</v>
      </c>
      <c r="O239" s="51" t="s">
        <v>1538</v>
      </c>
      <c r="P239" s="2" t="s">
        <v>1901</v>
      </c>
      <c r="S239" s="46">
        <v>34</v>
      </c>
    </row>
    <row r="240" spans="1:19" s="2" customFormat="1" x14ac:dyDescent="0.4">
      <c r="A240" s="2">
        <v>238</v>
      </c>
      <c r="B240" s="46">
        <v>34</v>
      </c>
      <c r="C240" s="35">
        <v>5</v>
      </c>
      <c r="D240" s="47" t="str">
        <f>IF([4]①申請書!$E2=B240,"連携","")</f>
        <v/>
      </c>
      <c r="E240" s="47" t="str">
        <f>IF(D240="","",COUNTIF($D$2:D240,"連携"))</f>
        <v/>
      </c>
      <c r="F240" s="48">
        <v>91322</v>
      </c>
      <c r="G240" s="49" t="s">
        <v>286</v>
      </c>
      <c r="H240" s="50" t="s">
        <v>533</v>
      </c>
      <c r="I240" s="2" t="s">
        <v>539</v>
      </c>
      <c r="J240" s="5" t="s">
        <v>1553</v>
      </c>
      <c r="K240" s="2">
        <v>1310770792</v>
      </c>
      <c r="L240" s="2" t="s">
        <v>1902</v>
      </c>
      <c r="M240" s="2" t="s">
        <v>20</v>
      </c>
      <c r="N240" s="2" t="s">
        <v>1903</v>
      </c>
      <c r="O240" s="51" t="s">
        <v>1558</v>
      </c>
      <c r="P240" s="2" t="s">
        <v>540</v>
      </c>
      <c r="S240" s="46">
        <v>34</v>
      </c>
    </row>
    <row r="241" spans="1:19" s="2" customFormat="1" x14ac:dyDescent="0.4">
      <c r="A241" s="2">
        <v>239</v>
      </c>
      <c r="B241" s="46">
        <v>34</v>
      </c>
      <c r="C241" s="35">
        <v>6</v>
      </c>
      <c r="D241" s="47" t="str">
        <f>IF([4]①申請書!$E2=B241,"連携","")</f>
        <v/>
      </c>
      <c r="E241" s="47" t="str">
        <f>IF(D241="","",COUNTIF($D$2:D241,"連携"))</f>
        <v/>
      </c>
      <c r="F241" s="48">
        <v>91407</v>
      </c>
      <c r="G241" s="49" t="s">
        <v>286</v>
      </c>
      <c r="H241" s="50" t="s">
        <v>533</v>
      </c>
      <c r="I241" s="2" t="s">
        <v>473</v>
      </c>
      <c r="J241" s="5" t="s">
        <v>1556</v>
      </c>
      <c r="K241" s="2">
        <v>915110373</v>
      </c>
      <c r="L241" s="2" t="s">
        <v>474</v>
      </c>
      <c r="M241" s="2" t="s">
        <v>16</v>
      </c>
      <c r="N241" s="2" t="s">
        <v>1843</v>
      </c>
      <c r="O241" s="51" t="s">
        <v>1558</v>
      </c>
      <c r="P241" s="2" t="s">
        <v>475</v>
      </c>
      <c r="S241" s="46">
        <v>34</v>
      </c>
    </row>
    <row r="242" spans="1:19" s="2" customFormat="1" x14ac:dyDescent="0.4">
      <c r="A242" s="2">
        <v>240</v>
      </c>
      <c r="B242" s="46">
        <v>34</v>
      </c>
      <c r="C242" s="35">
        <v>7</v>
      </c>
      <c r="D242" s="47" t="str">
        <f>IF([4]①申請書!$E2=B242,"連携","")</f>
        <v/>
      </c>
      <c r="E242" s="47" t="str">
        <f>IF(D242="","",COUNTIF($D$2:D242,"連携"))</f>
        <v/>
      </c>
      <c r="F242" s="48">
        <v>91552</v>
      </c>
      <c r="G242" s="49" t="s">
        <v>286</v>
      </c>
      <c r="H242" s="50" t="s">
        <v>533</v>
      </c>
      <c r="I242" s="2" t="s">
        <v>541</v>
      </c>
      <c r="J242" s="5" t="s">
        <v>1559</v>
      </c>
      <c r="K242" s="2">
        <v>1310314757</v>
      </c>
      <c r="L242" s="2" t="s">
        <v>542</v>
      </c>
      <c r="M242" s="2" t="s">
        <v>20</v>
      </c>
      <c r="N242" s="2" t="s">
        <v>1904</v>
      </c>
      <c r="O242" s="51" t="s">
        <v>1558</v>
      </c>
      <c r="P242" s="2" t="s">
        <v>543</v>
      </c>
      <c r="S242" s="46">
        <v>34</v>
      </c>
    </row>
    <row r="243" spans="1:19" s="2" customFormat="1" x14ac:dyDescent="0.4">
      <c r="A243" s="2">
        <v>241</v>
      </c>
      <c r="B243" s="46">
        <v>34</v>
      </c>
      <c r="C243" s="35">
        <v>8</v>
      </c>
      <c r="D243" s="47" t="str">
        <f>IF([4]①申請書!$E2=B243,"連携","")</f>
        <v/>
      </c>
      <c r="E243" s="47" t="str">
        <f>IF(D243="","",COUNTIF($D$2:D243,"連携"))</f>
        <v/>
      </c>
      <c r="F243" s="48">
        <v>92200</v>
      </c>
      <c r="G243" s="49" t="s">
        <v>286</v>
      </c>
      <c r="H243" s="50" t="s">
        <v>533</v>
      </c>
      <c r="I243" s="2" t="s">
        <v>1619</v>
      </c>
      <c r="J243" s="5" t="s">
        <v>1561</v>
      </c>
      <c r="K243" s="2">
        <v>1116500128</v>
      </c>
      <c r="L243" s="2" t="s">
        <v>1620</v>
      </c>
      <c r="M243" s="2" t="s">
        <v>18</v>
      </c>
      <c r="N243" s="2" t="s">
        <v>1621</v>
      </c>
      <c r="O243" s="51" t="s">
        <v>1538</v>
      </c>
      <c r="P243" s="2" t="s">
        <v>1622</v>
      </c>
      <c r="S243" s="46">
        <v>34</v>
      </c>
    </row>
    <row r="244" spans="1:19" s="2" customFormat="1" x14ac:dyDescent="0.4">
      <c r="A244" s="2">
        <v>242</v>
      </c>
      <c r="B244" s="39">
        <v>35</v>
      </c>
      <c r="C244" s="40">
        <v>0</v>
      </c>
      <c r="D244" s="41" t="str">
        <f>IF([4]①申請書!$E2=B244,"連携","")</f>
        <v/>
      </c>
      <c r="E244" s="41" t="str">
        <f>IF(D244="","",COUNTIF($D$2:D244,"連携"))</f>
        <v/>
      </c>
      <c r="F244" s="42">
        <v>91343</v>
      </c>
      <c r="G244" s="40" t="s">
        <v>286</v>
      </c>
      <c r="H244" s="43" t="s">
        <v>1905</v>
      </c>
      <c r="I244" s="43" t="s">
        <v>544</v>
      </c>
      <c r="J244" s="44" t="s">
        <v>111</v>
      </c>
      <c r="K244" s="43">
        <v>1311911502</v>
      </c>
      <c r="L244" s="43" t="s">
        <v>1906</v>
      </c>
      <c r="M244" s="43" t="s">
        <v>20</v>
      </c>
      <c r="N244" s="43" t="s">
        <v>1907</v>
      </c>
      <c r="O244" s="45" t="s">
        <v>1538</v>
      </c>
      <c r="P244" s="43" t="s">
        <v>545</v>
      </c>
      <c r="Q244" s="43"/>
      <c r="R244" s="43"/>
      <c r="S244" s="39">
        <v>35</v>
      </c>
    </row>
    <row r="245" spans="1:19" s="2" customFormat="1" x14ac:dyDescent="0.4">
      <c r="A245" s="2">
        <v>243</v>
      </c>
      <c r="B245" s="46">
        <v>35</v>
      </c>
      <c r="C245" s="35">
        <v>1</v>
      </c>
      <c r="D245" s="47" t="str">
        <f>IF([4]①申請書!$E2=B245,"連携","")</f>
        <v/>
      </c>
      <c r="E245" s="47" t="str">
        <f>IF(D245="","",COUNTIF($D$2:D245,"連携"))</f>
        <v/>
      </c>
      <c r="F245" s="48">
        <v>91222</v>
      </c>
      <c r="G245" s="49" t="s">
        <v>286</v>
      </c>
      <c r="H245" s="50" t="s">
        <v>1905</v>
      </c>
      <c r="I245" s="2" t="s">
        <v>546</v>
      </c>
      <c r="J245" s="5" t="s">
        <v>1541</v>
      </c>
      <c r="K245" s="2">
        <v>1310170126</v>
      </c>
      <c r="L245" s="2" t="s">
        <v>547</v>
      </c>
      <c r="M245" s="2" t="s">
        <v>20</v>
      </c>
      <c r="N245" s="2" t="s">
        <v>1908</v>
      </c>
      <c r="O245" s="51" t="s">
        <v>1558</v>
      </c>
      <c r="P245" s="2" t="s">
        <v>548</v>
      </c>
      <c r="S245" s="46">
        <v>35</v>
      </c>
    </row>
    <row r="246" spans="1:19" s="2" customFormat="1" x14ac:dyDescent="0.4">
      <c r="A246" s="2">
        <v>244</v>
      </c>
      <c r="B246" s="46">
        <v>35</v>
      </c>
      <c r="C246" s="35">
        <v>2</v>
      </c>
      <c r="D246" s="47" t="str">
        <f>IF([4]①申請書!$E2=B246,"連携","")</f>
        <v/>
      </c>
      <c r="E246" s="47" t="str">
        <f>IF(D246="","",COUNTIF($D$2:D246,"連携"))</f>
        <v/>
      </c>
      <c r="F246" s="48">
        <v>91447</v>
      </c>
      <c r="G246" s="49" t="s">
        <v>286</v>
      </c>
      <c r="H246" s="50" t="s">
        <v>1905</v>
      </c>
      <c r="I246" s="2" t="s">
        <v>530</v>
      </c>
      <c r="J246" s="5" t="s">
        <v>1543</v>
      </c>
      <c r="K246" s="2">
        <v>1318670077</v>
      </c>
      <c r="L246" s="2" t="s">
        <v>531</v>
      </c>
      <c r="M246" s="2" t="s">
        <v>20</v>
      </c>
      <c r="N246" s="2" t="s">
        <v>1893</v>
      </c>
      <c r="O246" s="51" t="s">
        <v>1538</v>
      </c>
      <c r="P246" s="2" t="s">
        <v>532</v>
      </c>
      <c r="S246" s="46">
        <v>35</v>
      </c>
    </row>
    <row r="247" spans="1:19" s="2" customFormat="1" x14ac:dyDescent="0.4">
      <c r="A247" s="2">
        <v>245</v>
      </c>
      <c r="B247" s="46">
        <v>35</v>
      </c>
      <c r="C247" s="35">
        <v>3</v>
      </c>
      <c r="D247" s="47" t="str">
        <f>IF([4]①申請書!$E2=B247,"連携","")</f>
        <v/>
      </c>
      <c r="E247" s="47" t="str">
        <f>IF(D247="","",COUNTIF($D$2:D247,"連携"))</f>
        <v/>
      </c>
      <c r="F247" s="48">
        <v>91788</v>
      </c>
      <c r="G247" s="49" t="s">
        <v>286</v>
      </c>
      <c r="H247" s="50" t="s">
        <v>1905</v>
      </c>
      <c r="I247" s="2" t="s">
        <v>488</v>
      </c>
      <c r="J247" s="5" t="s">
        <v>1545</v>
      </c>
      <c r="K247" s="2">
        <v>1412611408</v>
      </c>
      <c r="L247" s="2" t="s">
        <v>489</v>
      </c>
      <c r="M247" s="2" t="s">
        <v>21</v>
      </c>
      <c r="N247" s="2" t="s">
        <v>1848</v>
      </c>
      <c r="O247" s="51" t="s">
        <v>1538</v>
      </c>
      <c r="P247" s="2" t="s">
        <v>490</v>
      </c>
      <c r="S247" s="46">
        <v>35</v>
      </c>
    </row>
    <row r="248" spans="1:19" s="2" customFormat="1" x14ac:dyDescent="0.4">
      <c r="A248" s="2">
        <v>246</v>
      </c>
      <c r="B248" s="46">
        <v>35</v>
      </c>
      <c r="C248" s="35">
        <v>4</v>
      </c>
      <c r="D248" s="47" t="str">
        <f>IF([4]①申請書!$E2=B248,"連携","")</f>
        <v/>
      </c>
      <c r="E248" s="47" t="str">
        <f>IF(D248="","",COUNTIF($D$2:D248,"連携"))</f>
        <v/>
      </c>
      <c r="F248" s="48">
        <v>91800</v>
      </c>
      <c r="G248" s="49" t="s">
        <v>286</v>
      </c>
      <c r="H248" s="50" t="s">
        <v>1905</v>
      </c>
      <c r="I248" s="2" t="s">
        <v>1909</v>
      </c>
      <c r="J248" s="5" t="s">
        <v>1548</v>
      </c>
      <c r="K248" s="2">
        <v>1315219860</v>
      </c>
      <c r="L248" s="2" t="s">
        <v>1910</v>
      </c>
      <c r="M248" s="2" t="s">
        <v>552</v>
      </c>
      <c r="N248" s="2" t="s">
        <v>1911</v>
      </c>
      <c r="O248" s="51" t="s">
        <v>1538</v>
      </c>
      <c r="P248" s="2" t="s">
        <v>1912</v>
      </c>
      <c r="S248" s="46">
        <v>35</v>
      </c>
    </row>
    <row r="249" spans="1:19" s="2" customFormat="1" x14ac:dyDescent="0.4">
      <c r="A249" s="2">
        <v>247</v>
      </c>
      <c r="B249" s="46">
        <v>35</v>
      </c>
      <c r="C249" s="35">
        <v>5</v>
      </c>
      <c r="D249" s="47" t="str">
        <f>IF([4]①申請書!$E2=B249,"連携","")</f>
        <v/>
      </c>
      <c r="E249" s="47" t="str">
        <f>IF(D249="","",COUNTIF($D$2:D249,"連携"))</f>
        <v/>
      </c>
      <c r="F249" s="48">
        <v>92144</v>
      </c>
      <c r="G249" s="49" t="s">
        <v>286</v>
      </c>
      <c r="H249" s="50" t="s">
        <v>1905</v>
      </c>
      <c r="I249" s="2" t="s">
        <v>549</v>
      </c>
      <c r="J249" s="5" t="s">
        <v>1553</v>
      </c>
      <c r="K249" s="2">
        <v>1114301032</v>
      </c>
      <c r="L249" s="2" t="s">
        <v>550</v>
      </c>
      <c r="M249" s="2" t="s">
        <v>18</v>
      </c>
      <c r="N249" s="2" t="s">
        <v>1913</v>
      </c>
      <c r="O249" s="51" t="s">
        <v>1538</v>
      </c>
      <c r="P249" s="2" t="s">
        <v>551</v>
      </c>
      <c r="S249" s="46">
        <v>35</v>
      </c>
    </row>
    <row r="250" spans="1:19" s="2" customFormat="1" x14ac:dyDescent="0.4">
      <c r="A250" s="2">
        <v>248</v>
      </c>
      <c r="B250" s="46">
        <v>35</v>
      </c>
      <c r="C250" s="35">
        <v>6</v>
      </c>
      <c r="D250" s="47" t="str">
        <f>IF([4]①申請書!$E2=B250,"連携","")</f>
        <v/>
      </c>
      <c r="E250" s="47" t="str">
        <f>IF(D250="","",COUNTIF($D$2:D250,"連携"))</f>
        <v/>
      </c>
      <c r="F250" s="48">
        <v>92313</v>
      </c>
      <c r="G250" s="49" t="s">
        <v>286</v>
      </c>
      <c r="H250" s="50" t="s">
        <v>1905</v>
      </c>
      <c r="I250" s="2" t="s">
        <v>494</v>
      </c>
      <c r="J250" s="5" t="s">
        <v>1556</v>
      </c>
      <c r="K250" s="2">
        <v>1314615514</v>
      </c>
      <c r="L250" s="2" t="s">
        <v>495</v>
      </c>
      <c r="M250" s="2" t="s">
        <v>20</v>
      </c>
      <c r="N250" s="2" t="s">
        <v>1854</v>
      </c>
      <c r="O250" s="51" t="s">
        <v>1538</v>
      </c>
      <c r="P250" s="2" t="s">
        <v>496</v>
      </c>
      <c r="S250" s="46">
        <v>35</v>
      </c>
    </row>
    <row r="251" spans="1:19" s="2" customFormat="1" x14ac:dyDescent="0.4">
      <c r="A251" s="2">
        <v>249</v>
      </c>
      <c r="B251" s="39">
        <v>36</v>
      </c>
      <c r="C251" s="40">
        <v>0</v>
      </c>
      <c r="D251" s="41" t="str">
        <f>IF([4]①申請書!$E2=B251,"連携","")</f>
        <v/>
      </c>
      <c r="E251" s="41" t="str">
        <f>IF(D251="","",COUNTIF($D$2:D251,"連携"))</f>
        <v/>
      </c>
      <c r="F251" s="42">
        <v>91070</v>
      </c>
      <c r="G251" s="40" t="s">
        <v>286</v>
      </c>
      <c r="H251" s="43" t="s">
        <v>1914</v>
      </c>
      <c r="I251" s="43" t="s">
        <v>1915</v>
      </c>
      <c r="J251" s="44" t="s">
        <v>111</v>
      </c>
      <c r="K251" s="43">
        <v>1313619285</v>
      </c>
      <c r="L251" s="43" t="s">
        <v>1916</v>
      </c>
      <c r="M251" s="43" t="s">
        <v>20</v>
      </c>
      <c r="N251" s="43" t="s">
        <v>1917</v>
      </c>
      <c r="O251" s="45" t="s">
        <v>1538</v>
      </c>
      <c r="P251" s="43" t="s">
        <v>553</v>
      </c>
      <c r="Q251" s="43"/>
      <c r="R251" s="43"/>
      <c r="S251" s="39">
        <v>36</v>
      </c>
    </row>
    <row r="252" spans="1:19" s="2" customFormat="1" x14ac:dyDescent="0.4">
      <c r="A252" s="2">
        <v>250</v>
      </c>
      <c r="B252" s="46">
        <v>36</v>
      </c>
      <c r="C252" s="35">
        <v>1</v>
      </c>
      <c r="D252" s="47" t="str">
        <f>IF([4]①申請書!$E2=B252,"連携","")</f>
        <v/>
      </c>
      <c r="E252" s="47" t="str">
        <f>IF(D252="","",COUNTIF($D$2:D252,"連携"))</f>
        <v/>
      </c>
      <c r="F252" s="48">
        <v>91002</v>
      </c>
      <c r="G252" s="49" t="s">
        <v>1918</v>
      </c>
      <c r="H252" s="50" t="s">
        <v>1919</v>
      </c>
      <c r="I252" s="2" t="s">
        <v>1920</v>
      </c>
      <c r="J252" s="5" t="s">
        <v>1541</v>
      </c>
      <c r="K252" s="2">
        <v>1818010058</v>
      </c>
      <c r="L252" s="2" t="s">
        <v>1921</v>
      </c>
      <c r="M252" s="2" t="s">
        <v>1922</v>
      </c>
      <c r="N252" s="2" t="s">
        <v>1923</v>
      </c>
      <c r="O252" s="51" t="s">
        <v>1558</v>
      </c>
      <c r="P252" s="2" t="s">
        <v>1924</v>
      </c>
      <c r="S252" s="46">
        <v>36</v>
      </c>
    </row>
    <row r="253" spans="1:19" s="2" customFormat="1" x14ac:dyDescent="0.4">
      <c r="A253" s="2">
        <v>251</v>
      </c>
      <c r="B253" s="46">
        <v>36</v>
      </c>
      <c r="C253" s="35">
        <v>2</v>
      </c>
      <c r="D253" s="47" t="str">
        <f>IF([4]①申請書!$E2=B253,"連携","")</f>
        <v/>
      </c>
      <c r="E253" s="47" t="str">
        <f>IF(D253="","",COUNTIF($D$2:D253,"連携"))</f>
        <v/>
      </c>
      <c r="F253" s="48">
        <v>91586</v>
      </c>
      <c r="G253" s="49" t="s">
        <v>1918</v>
      </c>
      <c r="H253" s="50" t="s">
        <v>1925</v>
      </c>
      <c r="I253" s="2" t="s">
        <v>1926</v>
      </c>
      <c r="J253" s="5" t="s">
        <v>1543</v>
      </c>
      <c r="K253" s="2">
        <v>1810214070</v>
      </c>
      <c r="L253" s="2" t="s">
        <v>1927</v>
      </c>
      <c r="M253" s="2" t="s">
        <v>1922</v>
      </c>
      <c r="N253" s="2" t="s">
        <v>1928</v>
      </c>
      <c r="O253" s="51" t="s">
        <v>1558</v>
      </c>
      <c r="P253" s="2" t="s">
        <v>1929</v>
      </c>
      <c r="S253" s="46">
        <v>36</v>
      </c>
    </row>
    <row r="254" spans="1:19" s="2" customFormat="1" x14ac:dyDescent="0.4">
      <c r="A254" s="2">
        <v>252</v>
      </c>
      <c r="B254" s="39">
        <v>37</v>
      </c>
      <c r="C254" s="40">
        <v>0</v>
      </c>
      <c r="D254" s="41" t="str">
        <f>IF([4]①申請書!$E2=B254,"連携","")</f>
        <v/>
      </c>
      <c r="E254" s="41" t="str">
        <f>IF(D254="","",COUNTIF($D$2:D254,"連携"))</f>
        <v/>
      </c>
      <c r="F254" s="42">
        <v>91311</v>
      </c>
      <c r="G254" s="40" t="s">
        <v>286</v>
      </c>
      <c r="H254" s="43" t="s">
        <v>554</v>
      </c>
      <c r="I254" s="43" t="s">
        <v>555</v>
      </c>
      <c r="J254" s="44" t="s">
        <v>111</v>
      </c>
      <c r="K254" s="43">
        <v>1310310243</v>
      </c>
      <c r="L254" s="43" t="s">
        <v>1930</v>
      </c>
      <c r="M254" s="43" t="s">
        <v>20</v>
      </c>
      <c r="N254" s="43" t="s">
        <v>1931</v>
      </c>
      <c r="O254" s="45" t="s">
        <v>1538</v>
      </c>
      <c r="P254" s="43" t="s">
        <v>556</v>
      </c>
      <c r="Q254" s="43"/>
      <c r="R254" s="43"/>
      <c r="S254" s="39">
        <v>37</v>
      </c>
    </row>
    <row r="255" spans="1:19" s="2" customFormat="1" x14ac:dyDescent="0.4">
      <c r="A255" s="2">
        <v>253</v>
      </c>
      <c r="B255" s="46">
        <v>37</v>
      </c>
      <c r="C255" s="35">
        <v>1</v>
      </c>
      <c r="D255" s="47" t="str">
        <f>IF([4]①申請書!$E2=B255,"連携","")</f>
        <v/>
      </c>
      <c r="E255" s="47" t="str">
        <f>IF(D255="","",COUNTIF($D$2:D255,"連携"))</f>
        <v/>
      </c>
      <c r="F255" s="48">
        <v>91147</v>
      </c>
      <c r="G255" s="49" t="s">
        <v>286</v>
      </c>
      <c r="H255" s="50" t="s">
        <v>1932</v>
      </c>
      <c r="I255" s="2" t="s">
        <v>446</v>
      </c>
      <c r="J255" s="5" t="s">
        <v>1541</v>
      </c>
      <c r="K255" s="2">
        <v>1318616104</v>
      </c>
      <c r="L255" s="2" t="s">
        <v>447</v>
      </c>
      <c r="M255" s="2" t="s">
        <v>20</v>
      </c>
      <c r="N255" s="2" t="s">
        <v>1701</v>
      </c>
      <c r="O255" s="51" t="s">
        <v>1538</v>
      </c>
      <c r="P255" s="2" t="s">
        <v>448</v>
      </c>
      <c r="S255" s="46">
        <v>37</v>
      </c>
    </row>
    <row r="256" spans="1:19" s="2" customFormat="1" x14ac:dyDescent="0.4">
      <c r="A256" s="2">
        <v>254</v>
      </c>
      <c r="B256" s="46">
        <v>37</v>
      </c>
      <c r="C256" s="35">
        <v>2</v>
      </c>
      <c r="D256" s="47" t="str">
        <f>IF([4]①申請書!$E2=B256,"連携","")</f>
        <v/>
      </c>
      <c r="E256" s="47" t="str">
        <f>IF(D256="","",COUNTIF($D$2:D256,"連携"))</f>
        <v/>
      </c>
      <c r="F256" s="48">
        <v>91309</v>
      </c>
      <c r="G256" s="49" t="s">
        <v>286</v>
      </c>
      <c r="H256" s="50" t="s">
        <v>1932</v>
      </c>
      <c r="I256" s="2" t="s">
        <v>1933</v>
      </c>
      <c r="J256" s="5" t="s">
        <v>1543</v>
      </c>
      <c r="K256" s="2">
        <v>1314514188</v>
      </c>
      <c r="L256" s="2" t="s">
        <v>1934</v>
      </c>
      <c r="M256" s="2" t="s">
        <v>20</v>
      </c>
      <c r="N256" s="2" t="s">
        <v>1935</v>
      </c>
      <c r="O256" s="51" t="s">
        <v>1558</v>
      </c>
      <c r="P256" s="2" t="s">
        <v>559</v>
      </c>
      <c r="S256" s="46">
        <v>37</v>
      </c>
    </row>
    <row r="257" spans="1:19" s="2" customFormat="1" x14ac:dyDescent="0.4">
      <c r="A257" s="2">
        <v>255</v>
      </c>
      <c r="B257" s="46">
        <v>37</v>
      </c>
      <c r="C257" s="35">
        <v>3</v>
      </c>
      <c r="D257" s="47" t="str">
        <f>IF([4]①申請書!$E2=B257,"連携","")</f>
        <v/>
      </c>
      <c r="E257" s="47" t="str">
        <f>IF(D257="","",COUNTIF($D$2:D257,"連携"))</f>
        <v/>
      </c>
      <c r="F257" s="48">
        <v>91310</v>
      </c>
      <c r="G257" s="49" t="s">
        <v>286</v>
      </c>
      <c r="H257" s="50" t="s">
        <v>1932</v>
      </c>
      <c r="I257" s="2" t="s">
        <v>560</v>
      </c>
      <c r="J257" s="5" t="s">
        <v>1545</v>
      </c>
      <c r="K257" s="2">
        <v>1212110914</v>
      </c>
      <c r="L257" s="2" t="s">
        <v>561</v>
      </c>
      <c r="M257" s="2" t="s">
        <v>19</v>
      </c>
      <c r="N257" s="2" t="s">
        <v>1936</v>
      </c>
      <c r="O257" s="51" t="s">
        <v>1538</v>
      </c>
      <c r="P257" s="2" t="s">
        <v>562</v>
      </c>
      <c r="S257" s="46">
        <v>37</v>
      </c>
    </row>
    <row r="258" spans="1:19" s="2" customFormat="1" x14ac:dyDescent="0.4">
      <c r="A258" s="2">
        <v>256</v>
      </c>
      <c r="B258" s="46">
        <v>37</v>
      </c>
      <c r="C258" s="35">
        <v>4</v>
      </c>
      <c r="D258" s="47" t="str">
        <f>IF([4]①申請書!$E2=B258,"連携","")</f>
        <v/>
      </c>
      <c r="E258" s="47" t="str">
        <f>IF(D258="","",COUNTIF($D$2:D258,"連携"))</f>
        <v/>
      </c>
      <c r="F258" s="48">
        <v>91611</v>
      </c>
      <c r="G258" s="49" t="s">
        <v>286</v>
      </c>
      <c r="H258" s="50" t="s">
        <v>554</v>
      </c>
      <c r="I258" s="2" t="s">
        <v>557</v>
      </c>
      <c r="J258" s="5" t="s">
        <v>1548</v>
      </c>
      <c r="K258" s="2">
        <v>1312212389</v>
      </c>
      <c r="L258" s="2" t="s">
        <v>1937</v>
      </c>
      <c r="M258" s="2" t="s">
        <v>20</v>
      </c>
      <c r="N258" s="2" t="s">
        <v>1938</v>
      </c>
      <c r="O258" s="51" t="s">
        <v>1538</v>
      </c>
      <c r="P258" s="2" t="s">
        <v>558</v>
      </c>
      <c r="S258" s="46">
        <v>37</v>
      </c>
    </row>
    <row r="259" spans="1:19" s="2" customFormat="1" x14ac:dyDescent="0.4">
      <c r="A259" s="2">
        <v>257</v>
      </c>
      <c r="B259" s="39">
        <v>38</v>
      </c>
      <c r="C259" s="40">
        <v>0</v>
      </c>
      <c r="D259" s="41" t="str">
        <f>IF([4]①申請書!$E2=B259,"連携","")</f>
        <v/>
      </c>
      <c r="E259" s="41" t="str">
        <f>IF(D259="","",COUNTIF($D$2:D259,"連携"))</f>
        <v/>
      </c>
      <c r="F259" s="42">
        <v>91328</v>
      </c>
      <c r="G259" s="40" t="s">
        <v>286</v>
      </c>
      <c r="H259" s="43" t="s">
        <v>1939</v>
      </c>
      <c r="I259" s="43" t="s">
        <v>563</v>
      </c>
      <c r="J259" s="44" t="s">
        <v>111</v>
      </c>
      <c r="K259" s="43">
        <v>1311113356</v>
      </c>
      <c r="L259" s="43" t="s">
        <v>1940</v>
      </c>
      <c r="M259" s="43" t="s">
        <v>20</v>
      </c>
      <c r="N259" s="43" t="s">
        <v>1941</v>
      </c>
      <c r="O259" s="45" t="s">
        <v>1558</v>
      </c>
      <c r="P259" s="43" t="s">
        <v>564</v>
      </c>
      <c r="Q259" s="43"/>
      <c r="R259" s="43"/>
      <c r="S259" s="39">
        <v>38</v>
      </c>
    </row>
    <row r="260" spans="1:19" s="2" customFormat="1" x14ac:dyDescent="0.4">
      <c r="A260" s="2">
        <v>258</v>
      </c>
      <c r="B260" s="46">
        <v>38</v>
      </c>
      <c r="C260" s="35">
        <v>1</v>
      </c>
      <c r="D260" s="47" t="str">
        <f>IF([4]①申請書!$E2=B260,"連携","")</f>
        <v/>
      </c>
      <c r="E260" s="47" t="str">
        <f>IF(D260="","",COUNTIF($D$2:D260,"連携"))</f>
        <v/>
      </c>
      <c r="F260" s="48">
        <v>91327</v>
      </c>
      <c r="G260" s="49" t="s">
        <v>286</v>
      </c>
      <c r="H260" s="50" t="s">
        <v>1939</v>
      </c>
      <c r="I260" s="2" t="s">
        <v>571</v>
      </c>
      <c r="J260" s="5" t="s">
        <v>1541</v>
      </c>
      <c r="K260" s="2">
        <v>1311070713</v>
      </c>
      <c r="L260" s="2" t="s">
        <v>572</v>
      </c>
      <c r="M260" s="2" t="s">
        <v>20</v>
      </c>
      <c r="N260" s="2" t="s">
        <v>1942</v>
      </c>
      <c r="O260" s="51" t="s">
        <v>1558</v>
      </c>
      <c r="P260" s="2" t="s">
        <v>573</v>
      </c>
      <c r="S260" s="46">
        <v>38</v>
      </c>
    </row>
    <row r="261" spans="1:19" s="2" customFormat="1" x14ac:dyDescent="0.4">
      <c r="A261" s="2">
        <v>259</v>
      </c>
      <c r="B261" s="46">
        <v>38</v>
      </c>
      <c r="C261" s="35">
        <v>2</v>
      </c>
      <c r="D261" s="47" t="str">
        <f>IF([4]①申請書!$E2=B261,"連携","")</f>
        <v/>
      </c>
      <c r="E261" s="47" t="str">
        <f>IF(D261="","",COUNTIF($D$2:D261,"連携"))</f>
        <v/>
      </c>
      <c r="F261" s="48">
        <v>91446</v>
      </c>
      <c r="G261" s="49" t="s">
        <v>286</v>
      </c>
      <c r="H261" s="50" t="s">
        <v>1939</v>
      </c>
      <c r="I261" s="2" t="s">
        <v>565</v>
      </c>
      <c r="J261" s="5" t="s">
        <v>1543</v>
      </c>
      <c r="K261" s="2">
        <v>1315670039</v>
      </c>
      <c r="L261" s="2" t="s">
        <v>566</v>
      </c>
      <c r="M261" s="2" t="s">
        <v>20</v>
      </c>
      <c r="N261" s="2" t="s">
        <v>1943</v>
      </c>
      <c r="O261" s="51" t="s">
        <v>1538</v>
      </c>
      <c r="P261" s="2" t="s">
        <v>567</v>
      </c>
      <c r="S261" s="46">
        <v>38</v>
      </c>
    </row>
    <row r="262" spans="1:19" s="2" customFormat="1" x14ac:dyDescent="0.4">
      <c r="A262" s="2">
        <v>260</v>
      </c>
      <c r="B262" s="46">
        <v>38</v>
      </c>
      <c r="C262" s="35">
        <v>3</v>
      </c>
      <c r="D262" s="47" t="str">
        <f>IF([4]①申請書!$E2=B262,"連携","")</f>
        <v/>
      </c>
      <c r="E262" s="47" t="str">
        <f>IF(D262="","",COUNTIF($D$2:D262,"連携"))</f>
        <v/>
      </c>
      <c r="F262" s="48">
        <v>92151</v>
      </c>
      <c r="G262" s="49" t="s">
        <v>286</v>
      </c>
      <c r="H262" s="50" t="s">
        <v>1939</v>
      </c>
      <c r="I262" s="2" t="s">
        <v>568</v>
      </c>
      <c r="J262" s="5" t="s">
        <v>1545</v>
      </c>
      <c r="K262" s="2">
        <v>810411280</v>
      </c>
      <c r="L262" s="2" t="s">
        <v>569</v>
      </c>
      <c r="M262" s="2" t="s">
        <v>15</v>
      </c>
      <c r="N262" s="2" t="s">
        <v>1944</v>
      </c>
      <c r="O262" s="51" t="s">
        <v>1538</v>
      </c>
      <c r="P262" s="2" t="s">
        <v>570</v>
      </c>
      <c r="S262" s="46">
        <v>38</v>
      </c>
    </row>
    <row r="263" spans="1:19" s="2" customFormat="1" x14ac:dyDescent="0.4">
      <c r="A263" s="2">
        <v>261</v>
      </c>
      <c r="B263" s="39">
        <v>39</v>
      </c>
      <c r="C263" s="40">
        <v>0</v>
      </c>
      <c r="D263" s="41" t="str">
        <f>IF([4]①申請書!$E2=B263,"連携","")</f>
        <v/>
      </c>
      <c r="E263" s="41" t="str">
        <f>IF(D263="","",COUNTIF($D$2:D263,"連携"))</f>
        <v/>
      </c>
      <c r="F263" s="42">
        <v>91230</v>
      </c>
      <c r="G263" s="40" t="s">
        <v>286</v>
      </c>
      <c r="H263" s="43" t="s">
        <v>1945</v>
      </c>
      <c r="I263" s="43" t="s">
        <v>390</v>
      </c>
      <c r="J263" s="44" t="s">
        <v>111</v>
      </c>
      <c r="K263" s="43">
        <v>1310915413</v>
      </c>
      <c r="L263" s="43" t="s">
        <v>1792</v>
      </c>
      <c r="M263" s="43" t="s">
        <v>20</v>
      </c>
      <c r="N263" s="43" t="s">
        <v>1793</v>
      </c>
      <c r="O263" s="45" t="s">
        <v>1538</v>
      </c>
      <c r="P263" s="43" t="s">
        <v>391</v>
      </c>
      <c r="Q263" s="43"/>
      <c r="R263" s="43"/>
      <c r="S263" s="39">
        <v>39</v>
      </c>
    </row>
    <row r="264" spans="1:19" s="2" customFormat="1" x14ac:dyDescent="0.4">
      <c r="A264" s="2">
        <v>262</v>
      </c>
      <c r="B264" s="46">
        <v>39</v>
      </c>
      <c r="C264" s="35">
        <v>1</v>
      </c>
      <c r="D264" s="47" t="str">
        <f>IF([4]①申請書!$E2=B264,"連携","")</f>
        <v/>
      </c>
      <c r="E264" s="47" t="str">
        <f>IF(D264="","",COUNTIF($D$2:D264,"連携"))</f>
        <v/>
      </c>
      <c r="F264" s="48">
        <v>91027</v>
      </c>
      <c r="G264" s="49" t="s">
        <v>286</v>
      </c>
      <c r="H264" s="50" t="s">
        <v>1945</v>
      </c>
      <c r="I264" s="2" t="s">
        <v>347</v>
      </c>
      <c r="J264" s="5" t="s">
        <v>1541</v>
      </c>
      <c r="K264" s="2">
        <v>1311015262</v>
      </c>
      <c r="L264" s="2" t="s">
        <v>1732</v>
      </c>
      <c r="M264" s="2" t="s">
        <v>20</v>
      </c>
      <c r="N264" s="2" t="s">
        <v>1733</v>
      </c>
      <c r="O264" s="51" t="s">
        <v>1558</v>
      </c>
      <c r="P264" s="2" t="s">
        <v>348</v>
      </c>
      <c r="S264" s="46">
        <v>39</v>
      </c>
    </row>
    <row r="265" spans="1:19" s="2" customFormat="1" x14ac:dyDescent="0.4">
      <c r="A265" s="2">
        <v>263</v>
      </c>
      <c r="B265" s="46">
        <v>39</v>
      </c>
      <c r="C265" s="35">
        <v>2</v>
      </c>
      <c r="D265" s="47" t="str">
        <f>IF([4]①申請書!$E2=B265,"連携","")</f>
        <v/>
      </c>
      <c r="E265" s="47" t="str">
        <f>IF(D265="","",COUNTIF($D$2:D265,"連携"))</f>
        <v/>
      </c>
      <c r="F265" s="48">
        <v>91147</v>
      </c>
      <c r="G265" s="49" t="s">
        <v>286</v>
      </c>
      <c r="H265" s="50" t="s">
        <v>1945</v>
      </c>
      <c r="I265" s="2" t="s">
        <v>446</v>
      </c>
      <c r="J265" s="5" t="s">
        <v>1543</v>
      </c>
      <c r="K265" s="2">
        <v>1318616104</v>
      </c>
      <c r="L265" s="2" t="s">
        <v>447</v>
      </c>
      <c r="M265" s="2" t="s">
        <v>20</v>
      </c>
      <c r="N265" s="2" t="s">
        <v>1701</v>
      </c>
      <c r="O265" s="51" t="s">
        <v>1538</v>
      </c>
      <c r="P265" s="2" t="s">
        <v>448</v>
      </c>
      <c r="S265" s="46">
        <v>39</v>
      </c>
    </row>
    <row r="266" spans="1:19" s="2" customFormat="1" x14ac:dyDescent="0.4">
      <c r="A266" s="2">
        <v>264</v>
      </c>
      <c r="B266" s="46">
        <v>39</v>
      </c>
      <c r="C266" s="35">
        <v>3</v>
      </c>
      <c r="D266" s="47" t="str">
        <f>IF([4]①申請書!$E2=B266,"連携","")</f>
        <v/>
      </c>
      <c r="E266" s="47" t="str">
        <f>IF(D266="","",COUNTIF($D$2:D266,"連携"))</f>
        <v/>
      </c>
      <c r="F266" s="48">
        <v>91148</v>
      </c>
      <c r="G266" s="49" t="s">
        <v>286</v>
      </c>
      <c r="H266" s="50" t="s">
        <v>1945</v>
      </c>
      <c r="I266" s="2" t="s">
        <v>299</v>
      </c>
      <c r="J266" s="5" t="s">
        <v>1545</v>
      </c>
      <c r="K266" s="2">
        <v>1219110057</v>
      </c>
      <c r="L266" s="2" t="s">
        <v>300</v>
      </c>
      <c r="M266" s="2" t="s">
        <v>19</v>
      </c>
      <c r="N266" s="2" t="s">
        <v>1687</v>
      </c>
      <c r="O266" s="51" t="s">
        <v>1538</v>
      </c>
      <c r="P266" s="2" t="s">
        <v>301</v>
      </c>
      <c r="S266" s="46">
        <v>39</v>
      </c>
    </row>
    <row r="267" spans="1:19" s="2" customFormat="1" x14ac:dyDescent="0.4">
      <c r="A267" s="2">
        <v>265</v>
      </c>
      <c r="B267" s="46">
        <v>39</v>
      </c>
      <c r="C267" s="35">
        <v>4</v>
      </c>
      <c r="D267" s="47" t="str">
        <f>IF([4]①申請書!$E2=B267,"連携","")</f>
        <v/>
      </c>
      <c r="E267" s="47" t="str">
        <f>IF(D267="","",COUNTIF($D$2:D267,"連携"))</f>
        <v/>
      </c>
      <c r="F267" s="48">
        <v>91231</v>
      </c>
      <c r="G267" s="49" t="s">
        <v>286</v>
      </c>
      <c r="H267" s="50" t="s">
        <v>1945</v>
      </c>
      <c r="I267" s="2" t="s">
        <v>577</v>
      </c>
      <c r="J267" s="5" t="s">
        <v>1548</v>
      </c>
      <c r="K267" s="2">
        <v>1310870980</v>
      </c>
      <c r="L267" s="2" t="s">
        <v>578</v>
      </c>
      <c r="M267" s="2" t="s">
        <v>20</v>
      </c>
      <c r="N267" s="2" t="s">
        <v>1946</v>
      </c>
      <c r="O267" s="51" t="s">
        <v>1538</v>
      </c>
      <c r="P267" s="2" t="s">
        <v>579</v>
      </c>
      <c r="S267" s="46">
        <v>39</v>
      </c>
    </row>
    <row r="268" spans="1:19" s="2" customFormat="1" x14ac:dyDescent="0.4">
      <c r="A268" s="2">
        <v>266</v>
      </c>
      <c r="B268" s="46">
        <v>39</v>
      </c>
      <c r="C268" s="35">
        <v>5</v>
      </c>
      <c r="D268" s="47" t="str">
        <f>IF([4]①申請書!$E2=B268,"連携","")</f>
        <v/>
      </c>
      <c r="E268" s="47" t="str">
        <f>IF(D268="","",COUNTIF($D$2:D268,"連携"))</f>
        <v/>
      </c>
      <c r="F268" s="48">
        <v>91251</v>
      </c>
      <c r="G268" s="49" t="s">
        <v>286</v>
      </c>
      <c r="H268" s="50" t="s">
        <v>1945</v>
      </c>
      <c r="I268" s="2" t="s">
        <v>590</v>
      </c>
      <c r="J268" s="5" t="s">
        <v>1553</v>
      </c>
      <c r="K268" s="2">
        <v>1310270751</v>
      </c>
      <c r="L268" s="2" t="s">
        <v>591</v>
      </c>
      <c r="M268" s="2" t="s">
        <v>20</v>
      </c>
      <c r="N268" s="2" t="s">
        <v>1947</v>
      </c>
      <c r="O268" s="51" t="s">
        <v>1538</v>
      </c>
      <c r="P268" s="2" t="s">
        <v>592</v>
      </c>
      <c r="S268" s="46">
        <v>39</v>
      </c>
    </row>
    <row r="269" spans="1:19" s="2" customFormat="1" x14ac:dyDescent="0.4">
      <c r="A269" s="2">
        <v>267</v>
      </c>
      <c r="B269" s="46">
        <v>39</v>
      </c>
      <c r="C269" s="35">
        <v>6</v>
      </c>
      <c r="D269" s="47" t="str">
        <f>IF([4]①申請書!$E2=B269,"連携","")</f>
        <v/>
      </c>
      <c r="E269" s="47" t="str">
        <f>IF(D269="","",COUNTIF($D$2:D269,"連携"))</f>
        <v/>
      </c>
      <c r="F269" s="48">
        <v>91312</v>
      </c>
      <c r="G269" s="49" t="s">
        <v>286</v>
      </c>
      <c r="H269" s="50" t="s">
        <v>1945</v>
      </c>
      <c r="I269" s="2" t="s">
        <v>585</v>
      </c>
      <c r="J269" s="5" t="s">
        <v>1556</v>
      </c>
      <c r="K269" s="2">
        <v>1310415042</v>
      </c>
      <c r="L269" s="2" t="s">
        <v>1891</v>
      </c>
      <c r="M269" s="2" t="s">
        <v>20</v>
      </c>
      <c r="N269" s="2" t="s">
        <v>1892</v>
      </c>
      <c r="O269" s="51" t="s">
        <v>1538</v>
      </c>
      <c r="P269" s="2" t="s">
        <v>586</v>
      </c>
      <c r="S269" s="46">
        <v>39</v>
      </c>
    </row>
    <row r="270" spans="1:19" s="2" customFormat="1" x14ac:dyDescent="0.4">
      <c r="A270" s="2">
        <v>268</v>
      </c>
      <c r="B270" s="46">
        <v>39</v>
      </c>
      <c r="C270" s="35">
        <v>7</v>
      </c>
      <c r="D270" s="47" t="str">
        <f>IF([4]①申請書!$E2=B270,"連携","")</f>
        <v/>
      </c>
      <c r="E270" s="47" t="str">
        <f>IF(D270="","",COUNTIF($D$2:D270,"連携"))</f>
        <v/>
      </c>
      <c r="F270" s="48">
        <v>91319</v>
      </c>
      <c r="G270" s="49" t="s">
        <v>286</v>
      </c>
      <c r="H270" s="50" t="s">
        <v>1945</v>
      </c>
      <c r="I270" s="2" t="s">
        <v>612</v>
      </c>
      <c r="J270" s="5" t="s">
        <v>1559</v>
      </c>
      <c r="K270" s="2">
        <v>1310570945</v>
      </c>
      <c r="L270" s="2" t="s">
        <v>613</v>
      </c>
      <c r="M270" s="2" t="s">
        <v>20</v>
      </c>
      <c r="N270" s="2" t="s">
        <v>1948</v>
      </c>
      <c r="O270" s="51" t="s">
        <v>1538</v>
      </c>
      <c r="P270" s="2" t="s">
        <v>614</v>
      </c>
      <c r="S270" s="46">
        <v>39</v>
      </c>
    </row>
    <row r="271" spans="1:19" s="2" customFormat="1" x14ac:dyDescent="0.4">
      <c r="A271" s="2">
        <v>269</v>
      </c>
      <c r="B271" s="46">
        <v>39</v>
      </c>
      <c r="C271" s="35">
        <v>8</v>
      </c>
      <c r="D271" s="47" t="str">
        <f>IF([4]①申請書!$E2=B271,"連携","")</f>
        <v/>
      </c>
      <c r="E271" s="47" t="str">
        <f>IF(D271="","",COUNTIF($D$2:D271,"連携"))</f>
        <v/>
      </c>
      <c r="F271" s="48">
        <v>91460</v>
      </c>
      <c r="G271" s="49" t="s">
        <v>286</v>
      </c>
      <c r="H271" s="50" t="s">
        <v>1945</v>
      </c>
      <c r="I271" s="2" t="s">
        <v>574</v>
      </c>
      <c r="J271" s="5" t="s">
        <v>1561</v>
      </c>
      <c r="K271" s="2">
        <v>1413700549</v>
      </c>
      <c r="L271" s="2" t="s">
        <v>575</v>
      </c>
      <c r="M271" s="2" t="s">
        <v>21</v>
      </c>
      <c r="N271" s="2" t="s">
        <v>1949</v>
      </c>
      <c r="O271" s="51" t="s">
        <v>1538</v>
      </c>
      <c r="P271" s="2" t="s">
        <v>576</v>
      </c>
      <c r="S271" s="46">
        <v>39</v>
      </c>
    </row>
    <row r="272" spans="1:19" s="2" customFormat="1" x14ac:dyDescent="0.4">
      <c r="A272" s="2">
        <v>270</v>
      </c>
      <c r="B272" s="46">
        <v>39</v>
      </c>
      <c r="C272" s="35">
        <v>9</v>
      </c>
      <c r="D272" s="47" t="str">
        <f>IF([4]①申請書!$E2=B272,"連携","")</f>
        <v/>
      </c>
      <c r="E272" s="47" t="str">
        <f>IF(D272="","",COUNTIF($D$2:D272,"連携"))</f>
        <v/>
      </c>
      <c r="F272" s="48">
        <v>91729</v>
      </c>
      <c r="G272" s="49" t="s">
        <v>286</v>
      </c>
      <c r="H272" s="50" t="s">
        <v>1945</v>
      </c>
      <c r="I272" s="2" t="s">
        <v>583</v>
      </c>
      <c r="J272" s="5" t="s">
        <v>1563</v>
      </c>
      <c r="K272" s="2">
        <v>1310970095</v>
      </c>
      <c r="L272" s="2" t="s">
        <v>1950</v>
      </c>
      <c r="M272" s="2" t="s">
        <v>20</v>
      </c>
      <c r="N272" s="2" t="s">
        <v>1951</v>
      </c>
      <c r="O272" s="51" t="s">
        <v>1538</v>
      </c>
      <c r="P272" s="2" t="s">
        <v>584</v>
      </c>
      <c r="S272" s="46">
        <v>39</v>
      </c>
    </row>
    <row r="273" spans="1:19" s="2" customFormat="1" x14ac:dyDescent="0.4">
      <c r="A273" s="2">
        <v>271</v>
      </c>
      <c r="B273" s="46">
        <v>39</v>
      </c>
      <c r="C273" s="35">
        <v>10</v>
      </c>
      <c r="D273" s="47" t="str">
        <f>IF([4]①申請書!$E2=B273,"連携","")</f>
        <v/>
      </c>
      <c r="E273" s="47" t="str">
        <f>IF(D273="","",COUNTIF($D$2:D273,"連携"))</f>
        <v/>
      </c>
      <c r="F273" s="48">
        <v>91958</v>
      </c>
      <c r="G273" s="49" t="s">
        <v>286</v>
      </c>
      <c r="H273" s="50" t="s">
        <v>1945</v>
      </c>
      <c r="I273" s="2" t="s">
        <v>580</v>
      </c>
      <c r="J273" s="5" t="s">
        <v>1565</v>
      </c>
      <c r="K273" s="2">
        <v>1413801255</v>
      </c>
      <c r="L273" s="2" t="s">
        <v>581</v>
      </c>
      <c r="M273" s="2" t="s">
        <v>21</v>
      </c>
      <c r="N273" s="2" t="s">
        <v>1952</v>
      </c>
      <c r="O273" s="51" t="s">
        <v>1538</v>
      </c>
      <c r="P273" s="2" t="s">
        <v>582</v>
      </c>
      <c r="S273" s="46">
        <v>39</v>
      </c>
    </row>
    <row r="274" spans="1:19" s="2" customFormat="1" x14ac:dyDescent="0.4">
      <c r="A274" s="2">
        <v>272</v>
      </c>
      <c r="B274" s="46">
        <v>39</v>
      </c>
      <c r="C274" s="35">
        <v>11</v>
      </c>
      <c r="D274" s="47" t="str">
        <f>IF([4]①申請書!$E2=B274,"連携","")</f>
        <v/>
      </c>
      <c r="E274" s="47" t="str">
        <f>IF(D274="","",COUNTIF($D$2:D274,"連携"))</f>
        <v/>
      </c>
      <c r="F274" s="48">
        <v>92273</v>
      </c>
      <c r="G274" s="49" t="s">
        <v>286</v>
      </c>
      <c r="H274" s="50" t="s">
        <v>1945</v>
      </c>
      <c r="I274" s="2" t="s">
        <v>587</v>
      </c>
      <c r="J274" s="5" t="s">
        <v>1567</v>
      </c>
      <c r="K274" s="2">
        <v>1410904979</v>
      </c>
      <c r="L274" s="2" t="s">
        <v>588</v>
      </c>
      <c r="M274" s="2" t="s">
        <v>21</v>
      </c>
      <c r="N274" s="2" t="s">
        <v>1953</v>
      </c>
      <c r="O274" s="51" t="s">
        <v>1558</v>
      </c>
      <c r="P274" s="2" t="s">
        <v>589</v>
      </c>
      <c r="S274" s="46">
        <v>39</v>
      </c>
    </row>
    <row r="275" spans="1:19" s="2" customFormat="1" x14ac:dyDescent="0.4">
      <c r="A275" s="2">
        <v>273</v>
      </c>
      <c r="B275" s="46">
        <v>39</v>
      </c>
      <c r="C275" s="35">
        <v>12</v>
      </c>
      <c r="D275" s="47" t="str">
        <f>IF([4]①申請書!$E2=B275,"連携","")</f>
        <v/>
      </c>
      <c r="E275" s="47" t="str">
        <f>IF(D275="","",COUNTIF($D$2:D275,"連携"))</f>
        <v/>
      </c>
      <c r="F275" s="48">
        <v>92398</v>
      </c>
      <c r="G275" s="49" t="s">
        <v>286</v>
      </c>
      <c r="H275" s="50" t="s">
        <v>1945</v>
      </c>
      <c r="I275" s="2" t="s">
        <v>356</v>
      </c>
      <c r="J275" s="5" t="s">
        <v>1570</v>
      </c>
      <c r="K275" s="2">
        <v>1214312591</v>
      </c>
      <c r="L275" s="2" t="s">
        <v>1761</v>
      </c>
      <c r="M275" s="2" t="s">
        <v>19</v>
      </c>
      <c r="N275" s="2" t="s">
        <v>1762</v>
      </c>
      <c r="O275" s="51" t="s">
        <v>1558</v>
      </c>
      <c r="P275" s="2" t="s">
        <v>357</v>
      </c>
      <c r="S275" s="46">
        <v>39</v>
      </c>
    </row>
    <row r="276" spans="1:19" s="2" customFormat="1" x14ac:dyDescent="0.4">
      <c r="A276" s="2">
        <v>274</v>
      </c>
      <c r="B276" s="46">
        <v>39</v>
      </c>
      <c r="C276" s="35">
        <v>13</v>
      </c>
      <c r="D276" s="47" t="str">
        <f>IF([4]①申請書!$E2=B276,"連携","")</f>
        <v/>
      </c>
      <c r="E276" s="47" t="str">
        <f>IF(D276="","",COUNTIF($D$2:D276,"連携"))</f>
        <v/>
      </c>
      <c r="F276" s="48">
        <v>92441</v>
      </c>
      <c r="G276" s="49" t="s">
        <v>286</v>
      </c>
      <c r="H276" s="50" t="s">
        <v>1945</v>
      </c>
      <c r="I276" s="2" t="s">
        <v>1954</v>
      </c>
      <c r="J276" s="5" t="s">
        <v>1572</v>
      </c>
      <c r="K276" s="2">
        <v>1315670021</v>
      </c>
      <c r="L276" s="2" t="s">
        <v>1955</v>
      </c>
      <c r="M276" s="2" t="s">
        <v>552</v>
      </c>
      <c r="N276" s="2" t="s">
        <v>1956</v>
      </c>
      <c r="O276" s="51" t="s">
        <v>1558</v>
      </c>
      <c r="P276" s="2" t="s">
        <v>1957</v>
      </c>
      <c r="S276" s="46">
        <v>39</v>
      </c>
    </row>
    <row r="277" spans="1:19" s="2" customFormat="1" x14ac:dyDescent="0.4">
      <c r="A277" s="2">
        <v>275</v>
      </c>
      <c r="B277" s="39">
        <v>40</v>
      </c>
      <c r="C277" s="40">
        <v>0</v>
      </c>
      <c r="D277" s="41" t="str">
        <f>IF([4]①申請書!$E2=B277,"連携","")</f>
        <v/>
      </c>
      <c r="E277" s="41" t="str">
        <f>IF(D277="","",COUNTIF($D$2:D277,"連携"))</f>
        <v/>
      </c>
      <c r="F277" s="42">
        <v>91452</v>
      </c>
      <c r="G277" s="40" t="s">
        <v>286</v>
      </c>
      <c r="H277" s="43" t="s">
        <v>1958</v>
      </c>
      <c r="I277" s="43" t="s">
        <v>649</v>
      </c>
      <c r="J277" s="44" t="s">
        <v>111</v>
      </c>
      <c r="K277" s="43">
        <v>1318615288</v>
      </c>
      <c r="L277" s="43" t="s">
        <v>1959</v>
      </c>
      <c r="M277" s="43" t="s">
        <v>20</v>
      </c>
      <c r="N277" s="43" t="s">
        <v>1960</v>
      </c>
      <c r="O277" s="45" t="s">
        <v>1538</v>
      </c>
      <c r="P277" s="43" t="s">
        <v>593</v>
      </c>
      <c r="Q277" s="43"/>
      <c r="R277" s="43"/>
      <c r="S277" s="39">
        <v>40</v>
      </c>
    </row>
    <row r="278" spans="1:19" s="2" customFormat="1" x14ac:dyDescent="0.4">
      <c r="A278" s="2">
        <v>276</v>
      </c>
      <c r="B278" s="46">
        <v>40</v>
      </c>
      <c r="C278" s="35">
        <v>1</v>
      </c>
      <c r="D278" s="47" t="str">
        <f>IF([4]①申請書!$E2=B278,"連携","")</f>
        <v/>
      </c>
      <c r="E278" s="47" t="str">
        <f>IF(D278="","",COUNTIF($D$2:D278,"連携"))</f>
        <v/>
      </c>
      <c r="F278" s="48">
        <v>91159</v>
      </c>
      <c r="G278" s="49" t="s">
        <v>286</v>
      </c>
      <c r="H278" s="50" t="s">
        <v>1958</v>
      </c>
      <c r="I278" s="2" t="s">
        <v>482</v>
      </c>
      <c r="J278" s="5" t="s">
        <v>1541</v>
      </c>
      <c r="K278" s="2">
        <v>1419910043</v>
      </c>
      <c r="L278" s="2" t="s">
        <v>483</v>
      </c>
      <c r="M278" s="2" t="s">
        <v>21</v>
      </c>
      <c r="N278" s="2" t="s">
        <v>1842</v>
      </c>
      <c r="O278" s="51" t="s">
        <v>1558</v>
      </c>
      <c r="P278" s="2" t="s">
        <v>484</v>
      </c>
      <c r="S278" s="46">
        <v>40</v>
      </c>
    </row>
    <row r="279" spans="1:19" s="2" customFormat="1" x14ac:dyDescent="0.4">
      <c r="A279" s="2">
        <v>277</v>
      </c>
      <c r="B279" s="39">
        <v>41</v>
      </c>
      <c r="C279" s="40">
        <v>0</v>
      </c>
      <c r="D279" s="41" t="str">
        <f>IF([4]①申請書!$E2=B279,"連携","")</f>
        <v/>
      </c>
      <c r="E279" s="41" t="str">
        <f>IF(D279="","",COUNTIF($D$2:D279,"連携"))</f>
        <v/>
      </c>
      <c r="F279" s="42">
        <v>92399</v>
      </c>
      <c r="G279" s="40" t="s">
        <v>286</v>
      </c>
      <c r="H279" s="43" t="s">
        <v>1961</v>
      </c>
      <c r="I279" s="43" t="s">
        <v>1962</v>
      </c>
      <c r="J279" s="44" t="s">
        <v>111</v>
      </c>
      <c r="K279" s="43">
        <v>1310170043</v>
      </c>
      <c r="L279" s="43" t="s">
        <v>1963</v>
      </c>
      <c r="M279" s="43" t="s">
        <v>552</v>
      </c>
      <c r="N279" s="43" t="s">
        <v>1964</v>
      </c>
      <c r="O279" s="45" t="s">
        <v>1538</v>
      </c>
      <c r="P279" s="43" t="s">
        <v>1965</v>
      </c>
      <c r="Q279" s="43"/>
      <c r="R279" s="43"/>
      <c r="S279" s="39">
        <v>41</v>
      </c>
    </row>
    <row r="280" spans="1:19" s="2" customFormat="1" x14ac:dyDescent="0.4">
      <c r="A280" s="2">
        <v>278</v>
      </c>
      <c r="B280" s="39">
        <v>42</v>
      </c>
      <c r="C280" s="40">
        <v>0</v>
      </c>
      <c r="D280" s="41" t="str">
        <f>IF([4]①申請書!$E2=B280,"連携","")</f>
        <v/>
      </c>
      <c r="E280" s="41" t="str">
        <f>IF(D280="","",COUNTIF($D$2:D280,"連携"))</f>
        <v/>
      </c>
      <c r="F280" s="42">
        <v>91312</v>
      </c>
      <c r="G280" s="40" t="s">
        <v>286</v>
      </c>
      <c r="H280" s="43" t="s">
        <v>1966</v>
      </c>
      <c r="I280" s="43" t="s">
        <v>585</v>
      </c>
      <c r="J280" s="44" t="s">
        <v>111</v>
      </c>
      <c r="K280" s="43">
        <v>1310415042</v>
      </c>
      <c r="L280" s="43" t="s">
        <v>1891</v>
      </c>
      <c r="M280" s="43" t="s">
        <v>20</v>
      </c>
      <c r="N280" s="43" t="s">
        <v>1892</v>
      </c>
      <c r="O280" s="45" t="s">
        <v>1538</v>
      </c>
      <c r="P280" s="43" t="s">
        <v>586</v>
      </c>
      <c r="Q280" s="43"/>
      <c r="R280" s="43"/>
      <c r="S280" s="39">
        <v>42</v>
      </c>
    </row>
    <row r="281" spans="1:19" s="2" customFormat="1" x14ac:dyDescent="0.4">
      <c r="A281" s="2">
        <v>279</v>
      </c>
      <c r="B281" s="46">
        <v>42</v>
      </c>
      <c r="C281" s="35">
        <v>1</v>
      </c>
      <c r="D281" s="47" t="str">
        <f>IF([4]①申請書!$E2=B281,"連携","")</f>
        <v/>
      </c>
      <c r="E281" s="47" t="str">
        <f>IF(D281="","",COUNTIF($D$2:D281,"連携"))</f>
        <v/>
      </c>
      <c r="F281" s="48">
        <v>91089</v>
      </c>
      <c r="G281" s="49" t="s">
        <v>286</v>
      </c>
      <c r="H281" s="50" t="s">
        <v>1966</v>
      </c>
      <c r="I281" s="2" t="s">
        <v>600</v>
      </c>
      <c r="J281" s="5" t="s">
        <v>1541</v>
      </c>
      <c r="K281" s="2">
        <v>1310870923</v>
      </c>
      <c r="L281" s="2" t="s">
        <v>1967</v>
      </c>
      <c r="M281" s="2" t="s">
        <v>20</v>
      </c>
      <c r="N281" s="2" t="s">
        <v>1968</v>
      </c>
      <c r="O281" s="51" t="s">
        <v>1538</v>
      </c>
      <c r="P281" s="2" t="s">
        <v>601</v>
      </c>
      <c r="S281" s="46">
        <v>42</v>
      </c>
    </row>
    <row r="282" spans="1:19" s="2" customFormat="1" x14ac:dyDescent="0.4">
      <c r="A282" s="2">
        <v>280</v>
      </c>
      <c r="B282" s="46">
        <v>42</v>
      </c>
      <c r="C282" s="35">
        <v>2</v>
      </c>
      <c r="D282" s="47" t="str">
        <f>IF([4]①申請書!$E2=B282,"連携","")</f>
        <v/>
      </c>
      <c r="E282" s="47" t="str">
        <f>IF(D282="","",COUNTIF($D$2:D282,"連携"))</f>
        <v/>
      </c>
      <c r="F282" s="48">
        <v>91147</v>
      </c>
      <c r="G282" s="49" t="s">
        <v>286</v>
      </c>
      <c r="H282" s="50" t="s">
        <v>1966</v>
      </c>
      <c r="I282" s="2" t="s">
        <v>446</v>
      </c>
      <c r="J282" s="5" t="s">
        <v>1543</v>
      </c>
      <c r="K282" s="2">
        <v>1318616104</v>
      </c>
      <c r="L282" s="2" t="s">
        <v>447</v>
      </c>
      <c r="M282" s="2" t="s">
        <v>20</v>
      </c>
      <c r="N282" s="2" t="s">
        <v>1701</v>
      </c>
      <c r="O282" s="51" t="s">
        <v>1538</v>
      </c>
      <c r="P282" s="2" t="s">
        <v>448</v>
      </c>
      <c r="S282" s="46">
        <v>42</v>
      </c>
    </row>
    <row r="283" spans="1:19" s="2" customFormat="1" x14ac:dyDescent="0.4">
      <c r="A283" s="2">
        <v>281</v>
      </c>
      <c r="B283" s="46">
        <v>42</v>
      </c>
      <c r="C283" s="35">
        <v>3</v>
      </c>
      <c r="D283" s="47" t="str">
        <f>IF([4]①申請書!$E2=B283,"連携","")</f>
        <v/>
      </c>
      <c r="E283" s="47" t="str">
        <f>IF(D283="","",COUNTIF($D$2:D283,"連携"))</f>
        <v/>
      </c>
      <c r="F283" s="48">
        <v>91230</v>
      </c>
      <c r="G283" s="49" t="s">
        <v>286</v>
      </c>
      <c r="H283" s="50" t="s">
        <v>1966</v>
      </c>
      <c r="I283" s="2" t="s">
        <v>390</v>
      </c>
      <c r="J283" s="5" t="s">
        <v>1545</v>
      </c>
      <c r="K283" s="2">
        <v>1310915413</v>
      </c>
      <c r="L283" s="2" t="s">
        <v>1792</v>
      </c>
      <c r="M283" s="2" t="s">
        <v>20</v>
      </c>
      <c r="N283" s="2" t="s">
        <v>1793</v>
      </c>
      <c r="O283" s="51" t="s">
        <v>1538</v>
      </c>
      <c r="P283" s="2" t="s">
        <v>391</v>
      </c>
      <c r="S283" s="46">
        <v>42</v>
      </c>
    </row>
    <row r="284" spans="1:19" s="2" customFormat="1" x14ac:dyDescent="0.4">
      <c r="A284" s="2">
        <v>282</v>
      </c>
      <c r="B284" s="46">
        <v>42</v>
      </c>
      <c r="C284" s="35">
        <v>4</v>
      </c>
      <c r="D284" s="47" t="str">
        <f>IF([4]①申請書!$E2=B284,"連携","")</f>
        <v/>
      </c>
      <c r="E284" s="47" t="str">
        <f>IF(D284="","",COUNTIF($D$2:D284,"連携"))</f>
        <v/>
      </c>
      <c r="F284" s="48">
        <v>91623</v>
      </c>
      <c r="G284" s="49" t="s">
        <v>286</v>
      </c>
      <c r="H284" s="50" t="s">
        <v>1966</v>
      </c>
      <c r="I284" s="2" t="s">
        <v>597</v>
      </c>
      <c r="J284" s="5" t="s">
        <v>1548</v>
      </c>
      <c r="K284" s="2">
        <v>1210210351</v>
      </c>
      <c r="L284" s="2" t="s">
        <v>598</v>
      </c>
      <c r="M284" s="2" t="s">
        <v>19</v>
      </c>
      <c r="N284" s="2" t="s">
        <v>1969</v>
      </c>
      <c r="O284" s="51" t="s">
        <v>1538</v>
      </c>
      <c r="P284" s="2" t="s">
        <v>599</v>
      </c>
      <c r="S284" s="46">
        <v>42</v>
      </c>
    </row>
    <row r="285" spans="1:19" s="2" customFormat="1" x14ac:dyDescent="0.4">
      <c r="A285" s="2">
        <v>283</v>
      </c>
      <c r="B285" s="46">
        <v>42</v>
      </c>
      <c r="C285" s="35">
        <v>5</v>
      </c>
      <c r="D285" s="47" t="str">
        <f>IF([4]①申請書!$E2=B285,"連携","")</f>
        <v/>
      </c>
      <c r="E285" s="47" t="str">
        <f>IF(D285="","",COUNTIF($D$2:D285,"連携"))</f>
        <v/>
      </c>
      <c r="F285" s="48">
        <v>91912</v>
      </c>
      <c r="G285" s="49" t="s">
        <v>286</v>
      </c>
      <c r="H285" s="50" t="s">
        <v>1966</v>
      </c>
      <c r="I285" s="2" t="s">
        <v>594</v>
      </c>
      <c r="J285" s="5" t="s">
        <v>1553</v>
      </c>
      <c r="K285" s="2">
        <v>1210411736</v>
      </c>
      <c r="L285" s="2" t="s">
        <v>595</v>
      </c>
      <c r="M285" s="2" t="s">
        <v>19</v>
      </c>
      <c r="N285" s="2" t="s">
        <v>1970</v>
      </c>
      <c r="O285" s="51" t="s">
        <v>1538</v>
      </c>
      <c r="P285" s="2" t="s">
        <v>596</v>
      </c>
      <c r="S285" s="46">
        <v>42</v>
      </c>
    </row>
    <row r="286" spans="1:19" s="2" customFormat="1" x14ac:dyDescent="0.4">
      <c r="A286" s="2">
        <v>284</v>
      </c>
      <c r="B286" s="46">
        <v>42</v>
      </c>
      <c r="C286" s="35">
        <v>6</v>
      </c>
      <c r="D286" s="47" t="str">
        <f>IF([4]①申請書!$E2=B286,"連携","")</f>
        <v/>
      </c>
      <c r="E286" s="47" t="str">
        <f>IF(D286="","",COUNTIF($D$2:D286,"連携"))</f>
        <v/>
      </c>
      <c r="F286" s="48">
        <v>91961</v>
      </c>
      <c r="G286" s="49" t="s">
        <v>286</v>
      </c>
      <c r="H286" s="50" t="s">
        <v>1966</v>
      </c>
      <c r="I286" s="2" t="s">
        <v>327</v>
      </c>
      <c r="J286" s="5" t="s">
        <v>1556</v>
      </c>
      <c r="K286" s="2">
        <v>1112702298</v>
      </c>
      <c r="L286" s="2" t="s">
        <v>328</v>
      </c>
      <c r="M286" s="2" t="s">
        <v>18</v>
      </c>
      <c r="N286" s="2" t="s">
        <v>1729</v>
      </c>
      <c r="O286" s="51" t="s">
        <v>1538</v>
      </c>
      <c r="P286" s="2" t="s">
        <v>329</v>
      </c>
      <c r="S286" s="46">
        <v>42</v>
      </c>
    </row>
    <row r="287" spans="1:19" s="2" customFormat="1" x14ac:dyDescent="0.4">
      <c r="A287" s="2">
        <v>285</v>
      </c>
      <c r="B287" s="39">
        <v>43</v>
      </c>
      <c r="C287" s="40">
        <v>0</v>
      </c>
      <c r="D287" s="41" t="str">
        <f>IF([4]①申請書!$E2=B287,"連携","")</f>
        <v/>
      </c>
      <c r="E287" s="41" t="str">
        <f>IF(D287="","",COUNTIF($D$2:D287,"連携"))</f>
        <v/>
      </c>
      <c r="F287" s="42">
        <v>91316</v>
      </c>
      <c r="G287" s="40" t="s">
        <v>286</v>
      </c>
      <c r="H287" s="43" t="s">
        <v>1971</v>
      </c>
      <c r="I287" s="43" t="s">
        <v>602</v>
      </c>
      <c r="J287" s="44" t="s">
        <v>111</v>
      </c>
      <c r="K287" s="43">
        <v>1318814790</v>
      </c>
      <c r="L287" s="43" t="s">
        <v>1972</v>
      </c>
      <c r="M287" s="43" t="s">
        <v>20</v>
      </c>
      <c r="N287" s="43" t="s">
        <v>1973</v>
      </c>
      <c r="O287" s="45" t="s">
        <v>1538</v>
      </c>
      <c r="P287" s="43" t="s">
        <v>603</v>
      </c>
      <c r="Q287" s="43"/>
      <c r="R287" s="43"/>
      <c r="S287" s="39">
        <v>43</v>
      </c>
    </row>
    <row r="288" spans="1:19" s="2" customFormat="1" x14ac:dyDescent="0.4">
      <c r="A288" s="2">
        <v>286</v>
      </c>
      <c r="B288" s="46">
        <v>43</v>
      </c>
      <c r="C288" s="35">
        <v>1</v>
      </c>
      <c r="D288" s="47" t="str">
        <f>IF([4]①申請書!$E2=B288,"連携","")</f>
        <v/>
      </c>
      <c r="E288" s="47" t="str">
        <f>IF(D288="","",COUNTIF($D$2:D288,"連携"))</f>
        <v/>
      </c>
      <c r="F288" s="48">
        <v>91017</v>
      </c>
      <c r="G288" s="49" t="s">
        <v>286</v>
      </c>
      <c r="H288" s="50" t="s">
        <v>1974</v>
      </c>
      <c r="I288" s="2" t="s">
        <v>604</v>
      </c>
      <c r="J288" s="5" t="s">
        <v>1541</v>
      </c>
      <c r="K288" s="2">
        <v>1311470061</v>
      </c>
      <c r="L288" s="2" t="s">
        <v>1975</v>
      </c>
      <c r="M288" s="2" t="s">
        <v>20</v>
      </c>
      <c r="N288" s="2" t="s">
        <v>1976</v>
      </c>
      <c r="O288" s="51" t="s">
        <v>1558</v>
      </c>
      <c r="P288" s="2" t="s">
        <v>605</v>
      </c>
      <c r="S288" s="46">
        <v>43</v>
      </c>
    </row>
    <row r="289" spans="1:19" s="2" customFormat="1" x14ac:dyDescent="0.4">
      <c r="A289" s="2">
        <v>287</v>
      </c>
      <c r="B289" s="46">
        <v>43</v>
      </c>
      <c r="C289" s="35">
        <v>2</v>
      </c>
      <c r="D289" s="47" t="str">
        <f>IF([4]①申請書!$E2=B289,"連携","")</f>
        <v/>
      </c>
      <c r="E289" s="47" t="str">
        <f>IF(D289="","",COUNTIF($D$2:D289,"連携"))</f>
        <v/>
      </c>
      <c r="F289" s="48">
        <v>91341</v>
      </c>
      <c r="G289" s="49" t="s">
        <v>286</v>
      </c>
      <c r="H289" s="50" t="s">
        <v>1974</v>
      </c>
      <c r="I289" s="2" t="s">
        <v>609</v>
      </c>
      <c r="J289" s="5" t="s">
        <v>1543</v>
      </c>
      <c r="K289" s="2">
        <v>1311315233</v>
      </c>
      <c r="L289" s="2" t="s">
        <v>1977</v>
      </c>
      <c r="M289" s="2" t="s">
        <v>20</v>
      </c>
      <c r="N289" s="2" t="s">
        <v>1978</v>
      </c>
      <c r="O289" s="51" t="s">
        <v>1558</v>
      </c>
      <c r="P289" s="2" t="s">
        <v>610</v>
      </c>
      <c r="S289" s="46">
        <v>43</v>
      </c>
    </row>
    <row r="290" spans="1:19" s="2" customFormat="1" x14ac:dyDescent="0.4">
      <c r="A290" s="2">
        <v>288</v>
      </c>
      <c r="B290" s="46">
        <v>43</v>
      </c>
      <c r="C290" s="35">
        <v>3</v>
      </c>
      <c r="D290" s="47" t="str">
        <f>IF([4]①申請書!$E2=B290,"連携","")</f>
        <v/>
      </c>
      <c r="E290" s="47" t="str">
        <f>IF(D290="","",COUNTIF($D$2:D290,"連携"))</f>
        <v/>
      </c>
      <c r="F290" s="48">
        <v>91603</v>
      </c>
      <c r="G290" s="49" t="s">
        <v>286</v>
      </c>
      <c r="H290" s="50" t="s">
        <v>1971</v>
      </c>
      <c r="I290" s="2" t="s">
        <v>342</v>
      </c>
      <c r="J290" s="5" t="s">
        <v>1979</v>
      </c>
      <c r="K290" s="2">
        <v>1311370071</v>
      </c>
      <c r="L290" s="2" t="s">
        <v>1743</v>
      </c>
      <c r="M290" s="2" t="s">
        <v>20</v>
      </c>
      <c r="N290" s="2" t="s">
        <v>1744</v>
      </c>
      <c r="O290" s="51" t="s">
        <v>1538</v>
      </c>
      <c r="P290" s="2" t="s">
        <v>343</v>
      </c>
      <c r="S290" s="46">
        <v>43</v>
      </c>
    </row>
    <row r="291" spans="1:19" s="2" customFormat="1" x14ac:dyDescent="0.4">
      <c r="A291" s="2">
        <v>289</v>
      </c>
      <c r="B291" s="46">
        <v>43</v>
      </c>
      <c r="C291" s="35">
        <v>4</v>
      </c>
      <c r="D291" s="47" t="str">
        <f>IF([4]①申請書!$E2=B291,"連携","")</f>
        <v/>
      </c>
      <c r="E291" s="47" t="str">
        <f>IF(D291="","",COUNTIF($D$2:D291,"連携"))</f>
        <v/>
      </c>
      <c r="F291" s="48">
        <v>91727</v>
      </c>
      <c r="G291" s="49" t="s">
        <v>286</v>
      </c>
      <c r="H291" s="50" t="s">
        <v>1974</v>
      </c>
      <c r="I291" s="2" t="s">
        <v>1980</v>
      </c>
      <c r="J291" s="5" t="s">
        <v>1981</v>
      </c>
      <c r="K291" s="2">
        <v>1310470070</v>
      </c>
      <c r="L291" s="2" t="s">
        <v>1982</v>
      </c>
      <c r="M291" s="2" t="s">
        <v>20</v>
      </c>
      <c r="N291" s="2" t="s">
        <v>1983</v>
      </c>
      <c r="O291" s="51" t="s">
        <v>1558</v>
      </c>
      <c r="P291" s="2" t="s">
        <v>1984</v>
      </c>
      <c r="S291" s="46">
        <v>43</v>
      </c>
    </row>
    <row r="292" spans="1:19" s="2" customFormat="1" x14ac:dyDescent="0.4">
      <c r="A292" s="2">
        <v>290</v>
      </c>
      <c r="B292" s="46">
        <v>43</v>
      </c>
      <c r="C292" s="35">
        <v>5</v>
      </c>
      <c r="D292" s="47" t="str">
        <f>IF([4]①申請書!$E2=B292,"連携","")</f>
        <v/>
      </c>
      <c r="E292" s="47" t="str">
        <f>IF(D292="","",COUNTIF($D$2:D292,"連携"))</f>
        <v/>
      </c>
      <c r="F292" s="48">
        <v>92201</v>
      </c>
      <c r="G292" s="49" t="s">
        <v>286</v>
      </c>
      <c r="H292" s="50" t="s">
        <v>1974</v>
      </c>
      <c r="I292" s="2" t="s">
        <v>606</v>
      </c>
      <c r="J292" s="5" t="s">
        <v>1985</v>
      </c>
      <c r="K292" s="2">
        <v>1311511054</v>
      </c>
      <c r="L292" s="2" t="s">
        <v>607</v>
      </c>
      <c r="M292" s="2" t="s">
        <v>20</v>
      </c>
      <c r="N292" s="2" t="s">
        <v>1986</v>
      </c>
      <c r="O292" s="51" t="s">
        <v>1538</v>
      </c>
      <c r="P292" s="2" t="s">
        <v>608</v>
      </c>
      <c r="S292" s="46">
        <v>43</v>
      </c>
    </row>
    <row r="293" spans="1:19" s="2" customFormat="1" x14ac:dyDescent="0.4">
      <c r="A293" s="2">
        <v>291</v>
      </c>
      <c r="B293" s="39">
        <v>44</v>
      </c>
      <c r="C293" s="40">
        <v>0</v>
      </c>
      <c r="D293" s="41" t="str">
        <f>IF([4]①申請書!$E2=B293,"連携","")</f>
        <v/>
      </c>
      <c r="E293" s="41" t="str">
        <f>IF(D293="","",COUNTIF($D$2:D293,"連携"))</f>
        <v/>
      </c>
      <c r="F293" s="42">
        <v>91319</v>
      </c>
      <c r="G293" s="40" t="s">
        <v>286</v>
      </c>
      <c r="H293" s="43" t="s">
        <v>611</v>
      </c>
      <c r="I293" s="43" t="s">
        <v>612</v>
      </c>
      <c r="J293" s="44" t="s">
        <v>111</v>
      </c>
      <c r="K293" s="43">
        <v>1310570945</v>
      </c>
      <c r="L293" s="43" t="s">
        <v>613</v>
      </c>
      <c r="M293" s="43" t="s">
        <v>20</v>
      </c>
      <c r="N293" s="43" t="s">
        <v>1948</v>
      </c>
      <c r="O293" s="45" t="s">
        <v>1538</v>
      </c>
      <c r="P293" s="43" t="s">
        <v>614</v>
      </c>
      <c r="Q293" s="43"/>
      <c r="R293" s="43"/>
      <c r="S293" s="39">
        <v>44</v>
      </c>
    </row>
    <row r="294" spans="1:19" s="2" customFormat="1" x14ac:dyDescent="0.4">
      <c r="A294" s="2">
        <v>292</v>
      </c>
      <c r="B294" s="46">
        <v>44</v>
      </c>
      <c r="C294" s="35">
        <v>1</v>
      </c>
      <c r="D294" s="47" t="str">
        <f>IF([4]①申請書!$E2=B294,"連携","")</f>
        <v/>
      </c>
      <c r="E294" s="47" t="str">
        <f>IF(D294="","",COUNTIF($D$2:D294,"連携"))</f>
        <v/>
      </c>
      <c r="F294" s="48">
        <v>91230</v>
      </c>
      <c r="G294" s="49" t="s">
        <v>286</v>
      </c>
      <c r="H294" s="50" t="s">
        <v>1987</v>
      </c>
      <c r="I294" s="2" t="s">
        <v>390</v>
      </c>
      <c r="J294" s="5" t="s">
        <v>1541</v>
      </c>
      <c r="K294" s="2">
        <v>1310915413</v>
      </c>
      <c r="L294" s="2" t="s">
        <v>1792</v>
      </c>
      <c r="M294" s="2" t="s">
        <v>20</v>
      </c>
      <c r="N294" s="2" t="s">
        <v>1793</v>
      </c>
      <c r="O294" s="51" t="s">
        <v>1538</v>
      </c>
      <c r="P294" s="2" t="s">
        <v>391</v>
      </c>
      <c r="S294" s="46">
        <v>44</v>
      </c>
    </row>
    <row r="295" spans="1:19" s="2" customFormat="1" x14ac:dyDescent="0.4">
      <c r="A295" s="2">
        <v>293</v>
      </c>
      <c r="B295" s="46">
        <v>44</v>
      </c>
      <c r="C295" s="35">
        <v>2</v>
      </c>
      <c r="D295" s="47" t="str">
        <f>IF([4]①申請書!$E2=B295,"連携","")</f>
        <v/>
      </c>
      <c r="E295" s="47" t="str">
        <f>IF(D295="","",COUNTIF($D$2:D295,"連携"))</f>
        <v/>
      </c>
      <c r="F295" s="48">
        <v>91300</v>
      </c>
      <c r="G295" s="49" t="s">
        <v>286</v>
      </c>
      <c r="H295" s="50" t="s">
        <v>1987</v>
      </c>
      <c r="I295" s="2" t="s">
        <v>615</v>
      </c>
      <c r="J295" s="5" t="s">
        <v>1543</v>
      </c>
      <c r="K295" s="2">
        <v>1415310271</v>
      </c>
      <c r="L295" s="2" t="s">
        <v>616</v>
      </c>
      <c r="M295" s="2" t="s">
        <v>21</v>
      </c>
      <c r="N295" s="2" t="s">
        <v>1988</v>
      </c>
      <c r="O295" s="51" t="s">
        <v>1538</v>
      </c>
      <c r="P295" s="2" t="s">
        <v>617</v>
      </c>
      <c r="S295" s="46">
        <v>44</v>
      </c>
    </row>
    <row r="296" spans="1:19" s="2" customFormat="1" x14ac:dyDescent="0.4">
      <c r="A296" s="2">
        <v>294</v>
      </c>
      <c r="B296" s="46">
        <v>44</v>
      </c>
      <c r="C296" s="35">
        <v>3</v>
      </c>
      <c r="D296" s="47" t="str">
        <f>IF([4]①申請書!$E2=B296,"連携","")</f>
        <v/>
      </c>
      <c r="E296" s="47" t="str">
        <f>IF(D296="","",COUNTIF($D$2:D296,"連携"))</f>
        <v/>
      </c>
      <c r="F296" s="48">
        <v>91321</v>
      </c>
      <c r="G296" s="49" t="s">
        <v>286</v>
      </c>
      <c r="H296" s="50" t="s">
        <v>1987</v>
      </c>
      <c r="I296" s="2" t="s">
        <v>423</v>
      </c>
      <c r="J296" s="5" t="s">
        <v>1545</v>
      </c>
      <c r="K296" s="2">
        <v>1313870169</v>
      </c>
      <c r="L296" s="2" t="s">
        <v>424</v>
      </c>
      <c r="M296" s="2" t="s">
        <v>20</v>
      </c>
      <c r="N296" s="2" t="s">
        <v>1812</v>
      </c>
      <c r="O296" s="51" t="s">
        <v>1558</v>
      </c>
      <c r="P296" s="2" t="s">
        <v>425</v>
      </c>
      <c r="S296" s="46">
        <v>44</v>
      </c>
    </row>
    <row r="297" spans="1:19" s="2" customFormat="1" x14ac:dyDescent="0.4">
      <c r="A297" s="2">
        <v>295</v>
      </c>
      <c r="B297" s="46">
        <v>44</v>
      </c>
      <c r="C297" s="35">
        <v>4</v>
      </c>
      <c r="D297" s="47" t="str">
        <f>IF([4]①申請書!$E2=B297,"連携","")</f>
        <v/>
      </c>
      <c r="E297" s="47" t="str">
        <f>IF(D297="","",COUNTIF($D$2:D297,"連携"))</f>
        <v/>
      </c>
      <c r="F297" s="48">
        <v>91322</v>
      </c>
      <c r="G297" s="49" t="s">
        <v>286</v>
      </c>
      <c r="H297" s="50" t="s">
        <v>1987</v>
      </c>
      <c r="I297" s="2" t="s">
        <v>539</v>
      </c>
      <c r="J297" s="5" t="s">
        <v>1548</v>
      </c>
      <c r="K297" s="2">
        <v>1310770792</v>
      </c>
      <c r="L297" s="2" t="s">
        <v>1902</v>
      </c>
      <c r="M297" s="2" t="s">
        <v>20</v>
      </c>
      <c r="N297" s="2" t="s">
        <v>1903</v>
      </c>
      <c r="O297" s="51" t="s">
        <v>1558</v>
      </c>
      <c r="P297" s="2" t="s">
        <v>540</v>
      </c>
      <c r="S297" s="46">
        <v>44</v>
      </c>
    </row>
    <row r="298" spans="1:19" s="2" customFormat="1" x14ac:dyDescent="0.4">
      <c r="A298" s="2">
        <v>296</v>
      </c>
      <c r="B298" s="46">
        <v>44</v>
      </c>
      <c r="C298" s="35">
        <v>5</v>
      </c>
      <c r="D298" s="47" t="str">
        <f>IF([4]①申請書!$E2=B298,"連携","")</f>
        <v/>
      </c>
      <c r="E298" s="47" t="str">
        <f>IF(D298="","",COUNTIF($D$2:D298,"連携"))</f>
        <v/>
      </c>
      <c r="F298" s="48">
        <v>92498</v>
      </c>
      <c r="G298" s="49" t="s">
        <v>286</v>
      </c>
      <c r="H298" s="50" t="s">
        <v>1987</v>
      </c>
      <c r="I298" s="2" t="s">
        <v>1989</v>
      </c>
      <c r="J298" s="5" t="s">
        <v>1553</v>
      </c>
      <c r="K298" s="2">
        <v>1318814774</v>
      </c>
      <c r="L298" s="2" t="s">
        <v>1990</v>
      </c>
      <c r="M298" s="2" t="s">
        <v>20</v>
      </c>
      <c r="N298" s="2" t="s">
        <v>1991</v>
      </c>
      <c r="O298" s="51" t="s">
        <v>1538</v>
      </c>
      <c r="P298" s="2" t="s">
        <v>1992</v>
      </c>
      <c r="S298" s="46">
        <v>44</v>
      </c>
    </row>
    <row r="299" spans="1:19" s="2" customFormat="1" x14ac:dyDescent="0.4">
      <c r="A299" s="2">
        <v>297</v>
      </c>
      <c r="B299" s="39">
        <v>45</v>
      </c>
      <c r="C299" s="40">
        <v>0</v>
      </c>
      <c r="D299" s="41" t="str">
        <f>IF([4]①申請書!$E2=B299,"連携","")</f>
        <v/>
      </c>
      <c r="E299" s="41" t="str">
        <f>IF(D299="","",COUNTIF($D$2:D299,"連携"))</f>
        <v/>
      </c>
      <c r="F299" s="42">
        <v>91589</v>
      </c>
      <c r="G299" s="40" t="s">
        <v>286</v>
      </c>
      <c r="H299" s="43" t="s">
        <v>1993</v>
      </c>
      <c r="I299" s="43" t="s">
        <v>618</v>
      </c>
      <c r="J299" s="44" t="s">
        <v>111</v>
      </c>
      <c r="K299" s="43">
        <v>1314070850</v>
      </c>
      <c r="L299" s="43" t="s">
        <v>619</v>
      </c>
      <c r="M299" s="43" t="s">
        <v>20</v>
      </c>
      <c r="N299" s="43" t="s">
        <v>1994</v>
      </c>
      <c r="O299" s="45" t="s">
        <v>1558</v>
      </c>
      <c r="P299" s="43" t="s">
        <v>620</v>
      </c>
      <c r="Q299" s="43"/>
      <c r="R299" s="43"/>
      <c r="S299" s="39">
        <v>45</v>
      </c>
    </row>
    <row r="300" spans="1:19" s="2" customFormat="1" x14ac:dyDescent="0.4">
      <c r="A300" s="2">
        <v>298</v>
      </c>
      <c r="B300" s="46">
        <v>45</v>
      </c>
      <c r="C300" s="35">
        <v>1</v>
      </c>
      <c r="D300" s="47" t="str">
        <f>IF([4]①申請書!$E2=B300,"連携","")</f>
        <v/>
      </c>
      <c r="E300" s="47" t="str">
        <f>IF(D300="","",COUNTIF($D$2:D300,"連携"))</f>
        <v/>
      </c>
      <c r="F300" s="48">
        <v>92171</v>
      </c>
      <c r="G300" s="49" t="s">
        <v>716</v>
      </c>
      <c r="H300" s="50" t="s">
        <v>1993</v>
      </c>
      <c r="I300" s="2" t="s">
        <v>621</v>
      </c>
      <c r="J300" s="5" t="s">
        <v>1541</v>
      </c>
      <c r="K300" s="2">
        <v>2112103391</v>
      </c>
      <c r="L300" s="2" t="s">
        <v>622</v>
      </c>
      <c r="M300" s="2" t="s">
        <v>28</v>
      </c>
      <c r="N300" s="2" t="s">
        <v>1995</v>
      </c>
      <c r="O300" s="51" t="s">
        <v>1538</v>
      </c>
      <c r="P300" s="2" t="s">
        <v>623</v>
      </c>
      <c r="S300" s="46">
        <v>45</v>
      </c>
    </row>
    <row r="301" spans="1:19" s="2" customFormat="1" x14ac:dyDescent="0.4">
      <c r="A301" s="2">
        <v>299</v>
      </c>
      <c r="B301" s="46">
        <v>45</v>
      </c>
      <c r="C301" s="35">
        <v>2</v>
      </c>
      <c r="D301" s="47" t="str">
        <f>IF([4]①申請書!$E2=B301,"連携","")</f>
        <v/>
      </c>
      <c r="E301" s="47" t="str">
        <f>IF(D301="","",COUNTIF($D$2:D301,"連携"))</f>
        <v/>
      </c>
      <c r="F301" s="48">
        <v>92175</v>
      </c>
      <c r="G301" s="49" t="s">
        <v>286</v>
      </c>
      <c r="H301" s="50" t="s">
        <v>1993</v>
      </c>
      <c r="I301" s="2" t="s">
        <v>624</v>
      </c>
      <c r="J301" s="5" t="s">
        <v>1543</v>
      </c>
      <c r="K301" s="2">
        <v>1412104669</v>
      </c>
      <c r="L301" s="2" t="s">
        <v>625</v>
      </c>
      <c r="M301" s="2" t="s">
        <v>21</v>
      </c>
      <c r="N301" s="2" t="s">
        <v>1894</v>
      </c>
      <c r="O301" s="51" t="s">
        <v>1538</v>
      </c>
      <c r="P301" s="2" t="s">
        <v>626</v>
      </c>
      <c r="S301" s="46">
        <v>45</v>
      </c>
    </row>
    <row r="302" spans="1:19" s="2" customFormat="1" x14ac:dyDescent="0.4">
      <c r="A302" s="2">
        <v>300</v>
      </c>
      <c r="B302" s="46">
        <v>45</v>
      </c>
      <c r="C302" s="35">
        <v>3</v>
      </c>
      <c r="D302" s="47" t="str">
        <f>IF([4]①申請書!$E2=B302,"連携","")</f>
        <v/>
      </c>
      <c r="E302" s="47" t="str">
        <f>IF(D302="","",COUNTIF($D$2:D302,"連携"))</f>
        <v/>
      </c>
      <c r="F302" s="48">
        <v>92312</v>
      </c>
      <c r="G302" s="49" t="s">
        <v>286</v>
      </c>
      <c r="H302" s="50" t="s">
        <v>1993</v>
      </c>
      <c r="I302" s="2" t="s">
        <v>1996</v>
      </c>
      <c r="J302" s="5" t="s">
        <v>1545</v>
      </c>
      <c r="K302" s="2">
        <v>1412208536</v>
      </c>
      <c r="L302" s="2" t="s">
        <v>1997</v>
      </c>
      <c r="M302" s="2" t="s">
        <v>21</v>
      </c>
      <c r="N302" s="2" t="s">
        <v>1998</v>
      </c>
      <c r="O302" s="51" t="s">
        <v>1538</v>
      </c>
      <c r="P302" s="2" t="s">
        <v>1999</v>
      </c>
      <c r="S302" s="46">
        <v>45</v>
      </c>
    </row>
    <row r="303" spans="1:19" s="2" customFormat="1" x14ac:dyDescent="0.4">
      <c r="A303" s="2">
        <v>301</v>
      </c>
      <c r="B303" s="39">
        <v>46</v>
      </c>
      <c r="C303" s="40">
        <v>0</v>
      </c>
      <c r="D303" s="41" t="str">
        <f>IF([4]①申請書!$E2=B303,"連携","")</f>
        <v/>
      </c>
      <c r="E303" s="41" t="str">
        <f>IF(D303="","",COUNTIF($D$2:D303,"連携"))</f>
        <v/>
      </c>
      <c r="F303" s="42">
        <v>91089</v>
      </c>
      <c r="G303" s="40" t="s">
        <v>286</v>
      </c>
      <c r="H303" s="43" t="s">
        <v>2000</v>
      </c>
      <c r="I303" s="43" t="s">
        <v>600</v>
      </c>
      <c r="J303" s="44" t="s">
        <v>111</v>
      </c>
      <c r="K303" s="43">
        <v>1310870923</v>
      </c>
      <c r="L303" s="43" t="s">
        <v>1967</v>
      </c>
      <c r="M303" s="43" t="s">
        <v>20</v>
      </c>
      <c r="N303" s="43" t="s">
        <v>1968</v>
      </c>
      <c r="O303" s="45" t="s">
        <v>1538</v>
      </c>
      <c r="P303" s="43" t="s">
        <v>601</v>
      </c>
      <c r="Q303" s="43"/>
      <c r="R303" s="43"/>
      <c r="S303" s="39">
        <v>46</v>
      </c>
    </row>
    <row r="304" spans="1:19" s="2" customFormat="1" x14ac:dyDescent="0.4">
      <c r="A304" s="2">
        <v>302</v>
      </c>
      <c r="B304" s="46">
        <v>46</v>
      </c>
      <c r="C304" s="35">
        <v>1</v>
      </c>
      <c r="D304" s="47" t="str">
        <f>IF([4]①申請書!$E2=B304,"連携","")</f>
        <v/>
      </c>
      <c r="E304" s="47" t="str">
        <f>IF(D304="","",COUNTIF($D$2:D304,"連携"))</f>
        <v/>
      </c>
      <c r="F304" s="48">
        <v>91147</v>
      </c>
      <c r="G304" s="49" t="s">
        <v>286</v>
      </c>
      <c r="H304" s="50" t="s">
        <v>2000</v>
      </c>
      <c r="I304" s="2" t="s">
        <v>446</v>
      </c>
      <c r="J304" s="5" t="s">
        <v>1541</v>
      </c>
      <c r="K304" s="2">
        <v>1318616104</v>
      </c>
      <c r="L304" s="2" t="s">
        <v>447</v>
      </c>
      <c r="M304" s="2" t="s">
        <v>20</v>
      </c>
      <c r="N304" s="2" t="s">
        <v>1701</v>
      </c>
      <c r="O304" s="51" t="s">
        <v>1538</v>
      </c>
      <c r="P304" s="2" t="s">
        <v>448</v>
      </c>
      <c r="S304" s="46">
        <v>46</v>
      </c>
    </row>
    <row r="305" spans="1:19" s="2" customFormat="1" x14ac:dyDescent="0.4">
      <c r="A305" s="2">
        <v>303</v>
      </c>
      <c r="B305" s="46">
        <v>46</v>
      </c>
      <c r="C305" s="35">
        <v>2</v>
      </c>
      <c r="D305" s="47" t="str">
        <f>IF([4]①申請書!$E2=B305,"連携","")</f>
        <v/>
      </c>
      <c r="E305" s="47" t="str">
        <f>IF(D305="","",COUNTIF($D$2:D305,"連携"))</f>
        <v/>
      </c>
      <c r="F305" s="48">
        <v>91178</v>
      </c>
      <c r="G305" s="49" t="s">
        <v>286</v>
      </c>
      <c r="H305" s="50" t="s">
        <v>2000</v>
      </c>
      <c r="I305" s="2" t="s">
        <v>635</v>
      </c>
      <c r="J305" s="5" t="s">
        <v>1543</v>
      </c>
      <c r="K305" s="2">
        <v>1310110098</v>
      </c>
      <c r="L305" s="2" t="s">
        <v>2001</v>
      </c>
      <c r="M305" s="2" t="s">
        <v>20</v>
      </c>
      <c r="N305" s="2" t="s">
        <v>2002</v>
      </c>
      <c r="O305" s="51" t="s">
        <v>1538</v>
      </c>
      <c r="P305" s="2" t="s">
        <v>636</v>
      </c>
      <c r="S305" s="46">
        <v>46</v>
      </c>
    </row>
    <row r="306" spans="1:19" s="2" customFormat="1" x14ac:dyDescent="0.4">
      <c r="A306" s="2">
        <v>304</v>
      </c>
      <c r="B306" s="46">
        <v>46</v>
      </c>
      <c r="C306" s="35">
        <v>3</v>
      </c>
      <c r="D306" s="47" t="str">
        <f>IF([4]①申請書!$E2=B306,"連携","")</f>
        <v/>
      </c>
      <c r="E306" s="47" t="str">
        <f>IF(D306="","",COUNTIF($D$2:D306,"連携"))</f>
        <v/>
      </c>
      <c r="F306" s="48">
        <v>91251</v>
      </c>
      <c r="G306" s="49" t="s">
        <v>286</v>
      </c>
      <c r="H306" s="50" t="s">
        <v>2000</v>
      </c>
      <c r="I306" s="2" t="s">
        <v>590</v>
      </c>
      <c r="J306" s="5" t="s">
        <v>1545</v>
      </c>
      <c r="K306" s="2">
        <v>1310270751</v>
      </c>
      <c r="L306" s="2" t="s">
        <v>591</v>
      </c>
      <c r="M306" s="2" t="s">
        <v>20</v>
      </c>
      <c r="N306" s="2" t="s">
        <v>1947</v>
      </c>
      <c r="O306" s="51" t="s">
        <v>1538</v>
      </c>
      <c r="P306" s="2" t="s">
        <v>592</v>
      </c>
      <c r="S306" s="46">
        <v>46</v>
      </c>
    </row>
    <row r="307" spans="1:19" s="2" customFormat="1" x14ac:dyDescent="0.4">
      <c r="A307" s="2">
        <v>305</v>
      </c>
      <c r="B307" s="46">
        <v>46</v>
      </c>
      <c r="C307" s="35">
        <v>4</v>
      </c>
      <c r="D307" s="47" t="str">
        <f>IF([4]①申請書!$E2=B307,"連携","")</f>
        <v/>
      </c>
      <c r="E307" s="47" t="str">
        <f>IF(D307="","",COUNTIF($D$2:D307,"連携"))</f>
        <v/>
      </c>
      <c r="F307" s="48">
        <v>91312</v>
      </c>
      <c r="G307" s="49" t="s">
        <v>286</v>
      </c>
      <c r="H307" s="50" t="s">
        <v>2000</v>
      </c>
      <c r="I307" s="2" t="s">
        <v>585</v>
      </c>
      <c r="J307" s="5" t="s">
        <v>1548</v>
      </c>
      <c r="K307" s="2">
        <v>1310415042</v>
      </c>
      <c r="L307" s="2" t="s">
        <v>1891</v>
      </c>
      <c r="M307" s="2" t="s">
        <v>20</v>
      </c>
      <c r="N307" s="2" t="s">
        <v>1892</v>
      </c>
      <c r="O307" s="51" t="s">
        <v>1538</v>
      </c>
      <c r="P307" s="2" t="s">
        <v>586</v>
      </c>
      <c r="S307" s="46">
        <v>46</v>
      </c>
    </row>
    <row r="308" spans="1:19" s="2" customFormat="1" x14ac:dyDescent="0.4">
      <c r="A308" s="2">
        <v>306</v>
      </c>
      <c r="B308" s="46">
        <v>46</v>
      </c>
      <c r="C308" s="35">
        <v>5</v>
      </c>
      <c r="D308" s="47" t="str">
        <f>IF([4]①申請書!$E2=B308,"連携","")</f>
        <v/>
      </c>
      <c r="E308" s="47" t="str">
        <f>IF(D308="","",COUNTIF($D$2:D308,"連携"))</f>
        <v/>
      </c>
      <c r="F308" s="48">
        <v>91319</v>
      </c>
      <c r="G308" s="49" t="s">
        <v>286</v>
      </c>
      <c r="H308" s="50" t="s">
        <v>2000</v>
      </c>
      <c r="I308" s="2" t="s">
        <v>612</v>
      </c>
      <c r="J308" s="5" t="s">
        <v>1553</v>
      </c>
      <c r="K308" s="2">
        <v>1310570945</v>
      </c>
      <c r="L308" s="2" t="s">
        <v>613</v>
      </c>
      <c r="M308" s="2" t="s">
        <v>20</v>
      </c>
      <c r="N308" s="2" t="s">
        <v>1948</v>
      </c>
      <c r="O308" s="51" t="s">
        <v>1538</v>
      </c>
      <c r="P308" s="2" t="s">
        <v>614</v>
      </c>
      <c r="S308" s="46">
        <v>46</v>
      </c>
    </row>
    <row r="309" spans="1:19" s="2" customFormat="1" x14ac:dyDescent="0.4">
      <c r="A309" s="2">
        <v>307</v>
      </c>
      <c r="B309" s="46">
        <v>46</v>
      </c>
      <c r="C309" s="35">
        <v>6</v>
      </c>
      <c r="D309" s="47" t="str">
        <f>IF([4]①申請書!$E2=B309,"連携","")</f>
        <v/>
      </c>
      <c r="E309" s="47" t="str">
        <f>IF(D309="","",COUNTIF($D$2:D309,"連携"))</f>
        <v/>
      </c>
      <c r="F309" s="48">
        <v>91341</v>
      </c>
      <c r="G309" s="49" t="s">
        <v>286</v>
      </c>
      <c r="H309" s="50" t="s">
        <v>2000</v>
      </c>
      <c r="I309" s="2" t="s">
        <v>609</v>
      </c>
      <c r="J309" s="5" t="s">
        <v>1556</v>
      </c>
      <c r="K309" s="2">
        <v>1311315233</v>
      </c>
      <c r="L309" s="2" t="s">
        <v>1977</v>
      </c>
      <c r="M309" s="2" t="s">
        <v>20</v>
      </c>
      <c r="N309" s="2" t="s">
        <v>1978</v>
      </c>
      <c r="O309" s="51" t="s">
        <v>1558</v>
      </c>
      <c r="P309" s="2" t="s">
        <v>610</v>
      </c>
      <c r="S309" s="46">
        <v>46</v>
      </c>
    </row>
    <row r="310" spans="1:19" s="2" customFormat="1" x14ac:dyDescent="0.4">
      <c r="A310" s="2">
        <v>308</v>
      </c>
      <c r="B310" s="46">
        <v>46</v>
      </c>
      <c r="C310" s="35">
        <v>7</v>
      </c>
      <c r="D310" s="47" t="str">
        <f>IF([4]①申請書!$E2=B310,"連携","")</f>
        <v/>
      </c>
      <c r="E310" s="47" t="str">
        <f>IF(D310="","",COUNTIF($D$2:D310,"連携"))</f>
        <v/>
      </c>
      <c r="F310" s="48">
        <v>91357</v>
      </c>
      <c r="G310" s="49" t="s">
        <v>716</v>
      </c>
      <c r="H310" s="50" t="s">
        <v>2000</v>
      </c>
      <c r="I310" s="2" t="s">
        <v>632</v>
      </c>
      <c r="J310" s="5" t="s">
        <v>1559</v>
      </c>
      <c r="K310" s="2">
        <v>1618010035</v>
      </c>
      <c r="L310" s="2" t="s">
        <v>633</v>
      </c>
      <c r="M310" s="2" t="s">
        <v>23</v>
      </c>
      <c r="N310" s="2" t="s">
        <v>2003</v>
      </c>
      <c r="O310" s="51" t="s">
        <v>1558</v>
      </c>
      <c r="P310" s="2" t="s">
        <v>634</v>
      </c>
      <c r="S310" s="46">
        <v>46</v>
      </c>
    </row>
    <row r="311" spans="1:19" s="2" customFormat="1" x14ac:dyDescent="0.4">
      <c r="A311" s="2">
        <v>309</v>
      </c>
      <c r="B311" s="46">
        <v>46</v>
      </c>
      <c r="C311" s="35">
        <v>8</v>
      </c>
      <c r="D311" s="47" t="str">
        <f>IF([4]①申請書!$E2=B311,"連携","")</f>
        <v/>
      </c>
      <c r="E311" s="47" t="str">
        <f>IF(D311="","",COUNTIF($D$2:D311,"連携"))</f>
        <v/>
      </c>
      <c r="F311" s="48">
        <v>91669</v>
      </c>
      <c r="G311" s="49" t="s">
        <v>286</v>
      </c>
      <c r="H311" s="50" t="s">
        <v>2000</v>
      </c>
      <c r="I311" s="2" t="s">
        <v>629</v>
      </c>
      <c r="J311" s="5" t="s">
        <v>1561</v>
      </c>
      <c r="K311" s="2">
        <v>1212415743</v>
      </c>
      <c r="L311" s="2" t="s">
        <v>630</v>
      </c>
      <c r="M311" s="2" t="s">
        <v>19</v>
      </c>
      <c r="N311" s="2" t="s">
        <v>2004</v>
      </c>
      <c r="O311" s="51" t="s">
        <v>1538</v>
      </c>
      <c r="P311" s="2" t="s">
        <v>631</v>
      </c>
      <c r="S311" s="46">
        <v>46</v>
      </c>
    </row>
    <row r="312" spans="1:19" s="2" customFormat="1" x14ac:dyDescent="0.4">
      <c r="A312" s="2">
        <v>310</v>
      </c>
      <c r="B312" s="46">
        <v>46</v>
      </c>
      <c r="C312" s="35">
        <v>9</v>
      </c>
      <c r="D312" s="47" t="str">
        <f>IF([4]①申請書!$E2=B312,"連携","")</f>
        <v/>
      </c>
      <c r="E312" s="47" t="str">
        <f>IF(D312="","",COUNTIF($D$2:D312,"連携"))</f>
        <v/>
      </c>
      <c r="F312" s="48">
        <v>92126</v>
      </c>
      <c r="G312" s="49" t="s">
        <v>286</v>
      </c>
      <c r="H312" s="50" t="s">
        <v>2000</v>
      </c>
      <c r="I312" s="2" t="s">
        <v>637</v>
      </c>
      <c r="J312" s="5" t="s">
        <v>1563</v>
      </c>
      <c r="K312" s="2">
        <v>1110203091</v>
      </c>
      <c r="L312" s="2" t="s">
        <v>638</v>
      </c>
      <c r="M312" s="2" t="s">
        <v>18</v>
      </c>
      <c r="N312" s="2" t="s">
        <v>2005</v>
      </c>
      <c r="O312" s="51" t="s">
        <v>1538</v>
      </c>
      <c r="P312" s="2" t="s">
        <v>639</v>
      </c>
      <c r="S312" s="46">
        <v>46</v>
      </c>
    </row>
    <row r="313" spans="1:19" s="2" customFormat="1" x14ac:dyDescent="0.4">
      <c r="A313" s="2">
        <v>311</v>
      </c>
      <c r="B313" s="39">
        <v>47</v>
      </c>
      <c r="C313" s="40">
        <v>0</v>
      </c>
      <c r="D313" s="41" t="str">
        <f>IF([4]①申請書!$E2=B313,"連携","")</f>
        <v/>
      </c>
      <c r="E313" s="41" t="str">
        <f>IF(D313="","",COUNTIF($D$2:D313,"連携"))</f>
        <v/>
      </c>
      <c r="F313" s="42">
        <v>91127</v>
      </c>
      <c r="G313" s="40" t="s">
        <v>286</v>
      </c>
      <c r="H313" s="43" t="s">
        <v>640</v>
      </c>
      <c r="I313" s="43" t="s">
        <v>641</v>
      </c>
      <c r="J313" s="44" t="s">
        <v>111</v>
      </c>
      <c r="K313" s="43">
        <v>1310415067</v>
      </c>
      <c r="L313" s="43" t="s">
        <v>2006</v>
      </c>
      <c r="M313" s="43" t="s">
        <v>20</v>
      </c>
      <c r="N313" s="43" t="s">
        <v>2007</v>
      </c>
      <c r="O313" s="45" t="s">
        <v>1538</v>
      </c>
      <c r="P313" s="43" t="s">
        <v>642</v>
      </c>
      <c r="Q313" s="43"/>
      <c r="R313" s="43"/>
      <c r="S313" s="39">
        <v>47</v>
      </c>
    </row>
    <row r="314" spans="1:19" s="2" customFormat="1" x14ac:dyDescent="0.4">
      <c r="A314" s="2">
        <v>312</v>
      </c>
      <c r="B314" s="46">
        <v>47</v>
      </c>
      <c r="C314" s="35">
        <v>1</v>
      </c>
      <c r="D314" s="47" t="str">
        <f>IF([4]①申請書!$E2=B314,"連携","")</f>
        <v/>
      </c>
      <c r="E314" s="47" t="str">
        <f>IF(D314="","",COUNTIF($D$2:D314,"連携"))</f>
        <v/>
      </c>
      <c r="F314" s="48">
        <v>91056</v>
      </c>
      <c r="G314" s="49" t="s">
        <v>286</v>
      </c>
      <c r="H314" s="50" t="s">
        <v>2008</v>
      </c>
      <c r="I314" s="2" t="s">
        <v>485</v>
      </c>
      <c r="J314" s="5" t="s">
        <v>1541</v>
      </c>
      <c r="K314" s="2">
        <v>1410302224</v>
      </c>
      <c r="L314" s="2" t="s">
        <v>486</v>
      </c>
      <c r="M314" s="2" t="s">
        <v>21</v>
      </c>
      <c r="N314" s="2" t="s">
        <v>2009</v>
      </c>
      <c r="O314" s="51" t="s">
        <v>1538</v>
      </c>
      <c r="P314" s="2" t="s">
        <v>487</v>
      </c>
      <c r="S314" s="46">
        <v>47</v>
      </c>
    </row>
    <row r="315" spans="1:19" s="2" customFormat="1" x14ac:dyDescent="0.4">
      <c r="A315" s="2">
        <v>313</v>
      </c>
      <c r="B315" s="46">
        <v>47</v>
      </c>
      <c r="C315" s="35">
        <v>2</v>
      </c>
      <c r="D315" s="47" t="str">
        <f>IF([4]①申請書!$E2=B315,"連携","")</f>
        <v/>
      </c>
      <c r="E315" s="47" t="str">
        <f>IF(D315="","",COUNTIF($D$2:D315,"連携"))</f>
        <v/>
      </c>
      <c r="F315" s="48">
        <v>91076</v>
      </c>
      <c r="G315" s="49" t="s">
        <v>286</v>
      </c>
      <c r="H315" s="50" t="s">
        <v>2008</v>
      </c>
      <c r="I315" s="2" t="s">
        <v>491</v>
      </c>
      <c r="J315" s="5" t="s">
        <v>1543</v>
      </c>
      <c r="K315" s="2">
        <v>916210115</v>
      </c>
      <c r="L315" s="2" t="s">
        <v>492</v>
      </c>
      <c r="M315" s="2" t="s">
        <v>16</v>
      </c>
      <c r="N315" s="2" t="s">
        <v>1841</v>
      </c>
      <c r="O315" s="51" t="s">
        <v>1558</v>
      </c>
      <c r="P315" s="2" t="s">
        <v>493</v>
      </c>
      <c r="S315" s="46">
        <v>47</v>
      </c>
    </row>
    <row r="316" spans="1:19" s="2" customFormat="1" x14ac:dyDescent="0.4">
      <c r="A316" s="2">
        <v>314</v>
      </c>
      <c r="B316" s="46">
        <v>47</v>
      </c>
      <c r="C316" s="35">
        <v>3</v>
      </c>
      <c r="D316" s="47" t="str">
        <f>IF([4]①申請書!$E2=B316,"連携","")</f>
        <v/>
      </c>
      <c r="E316" s="47" t="str">
        <f>IF(D316="","",COUNTIF($D$2:D316,"連携"))</f>
        <v/>
      </c>
      <c r="F316" s="48">
        <v>91147</v>
      </c>
      <c r="G316" s="49" t="s">
        <v>286</v>
      </c>
      <c r="H316" s="50" t="s">
        <v>2008</v>
      </c>
      <c r="I316" s="2" t="s">
        <v>446</v>
      </c>
      <c r="J316" s="5" t="s">
        <v>1545</v>
      </c>
      <c r="K316" s="2">
        <v>1318616104</v>
      </c>
      <c r="L316" s="2" t="s">
        <v>447</v>
      </c>
      <c r="M316" s="2" t="s">
        <v>20</v>
      </c>
      <c r="N316" s="2" t="s">
        <v>1701</v>
      </c>
      <c r="O316" s="51" t="s">
        <v>1538</v>
      </c>
      <c r="P316" s="2" t="s">
        <v>448</v>
      </c>
      <c r="S316" s="46">
        <v>47</v>
      </c>
    </row>
    <row r="317" spans="1:19" s="2" customFormat="1" x14ac:dyDescent="0.4">
      <c r="A317" s="2">
        <v>315</v>
      </c>
      <c r="B317" s="46">
        <v>47</v>
      </c>
      <c r="C317" s="35">
        <v>4</v>
      </c>
      <c r="D317" s="47" t="str">
        <f>IF([4]①申請書!$E2=B317,"連携","")</f>
        <v/>
      </c>
      <c r="E317" s="47" t="str">
        <f>IF(D317="","",COUNTIF($D$2:D317,"連携"))</f>
        <v/>
      </c>
      <c r="F317" s="48">
        <v>91148</v>
      </c>
      <c r="G317" s="49" t="s">
        <v>286</v>
      </c>
      <c r="H317" s="50" t="s">
        <v>2008</v>
      </c>
      <c r="I317" s="2" t="s">
        <v>299</v>
      </c>
      <c r="J317" s="5" t="s">
        <v>1548</v>
      </c>
      <c r="K317" s="2">
        <v>1219110057</v>
      </c>
      <c r="L317" s="2" t="s">
        <v>300</v>
      </c>
      <c r="M317" s="2" t="s">
        <v>19</v>
      </c>
      <c r="N317" s="2" t="s">
        <v>1687</v>
      </c>
      <c r="O317" s="51" t="s">
        <v>1538</v>
      </c>
      <c r="P317" s="2" t="s">
        <v>301</v>
      </c>
      <c r="S317" s="46">
        <v>47</v>
      </c>
    </row>
    <row r="318" spans="1:19" s="2" customFormat="1" x14ac:dyDescent="0.4">
      <c r="A318" s="2">
        <v>316</v>
      </c>
      <c r="B318" s="46">
        <v>47</v>
      </c>
      <c r="C318" s="35">
        <v>5</v>
      </c>
      <c r="D318" s="47" t="str">
        <f>IF([4]①申請書!$E2=B318,"連携","")</f>
        <v/>
      </c>
      <c r="E318" s="47" t="str">
        <f>IF(D318="","",COUNTIF($D$2:D318,"連携"))</f>
        <v/>
      </c>
      <c r="F318" s="48">
        <v>91244</v>
      </c>
      <c r="G318" s="49" t="s">
        <v>286</v>
      </c>
      <c r="H318" s="50" t="s">
        <v>2008</v>
      </c>
      <c r="I318" s="2" t="s">
        <v>643</v>
      </c>
      <c r="J318" s="5" t="s">
        <v>1553</v>
      </c>
      <c r="K318" s="2">
        <v>810110056</v>
      </c>
      <c r="L318" s="2" t="s">
        <v>644</v>
      </c>
      <c r="M318" s="2" t="s">
        <v>15</v>
      </c>
      <c r="N318" s="2" t="s">
        <v>2010</v>
      </c>
      <c r="O318" s="51" t="s">
        <v>1538</v>
      </c>
      <c r="P318" s="2" t="s">
        <v>645</v>
      </c>
      <c r="S318" s="46">
        <v>47</v>
      </c>
    </row>
    <row r="319" spans="1:19" s="2" customFormat="1" x14ac:dyDescent="0.4">
      <c r="A319" s="2">
        <v>317</v>
      </c>
      <c r="B319" s="46">
        <v>47</v>
      </c>
      <c r="C319" s="35">
        <v>6</v>
      </c>
      <c r="D319" s="47" t="str">
        <f>IF([4]①申請書!$E2=B319,"連携","")</f>
        <v/>
      </c>
      <c r="E319" s="47" t="str">
        <f>IF(D319="","",COUNTIF($D$2:D319,"連携"))</f>
        <v/>
      </c>
      <c r="F319" s="48">
        <v>91255</v>
      </c>
      <c r="G319" s="49" t="s">
        <v>716</v>
      </c>
      <c r="H319" s="50" t="s">
        <v>2008</v>
      </c>
      <c r="I319" s="2" t="s">
        <v>657</v>
      </c>
      <c r="J319" s="5" t="s">
        <v>1556</v>
      </c>
      <c r="K319" s="2">
        <v>2214160075</v>
      </c>
      <c r="L319" s="2" t="s">
        <v>658</v>
      </c>
      <c r="M319" s="2" t="s">
        <v>29</v>
      </c>
      <c r="N319" s="2" t="s">
        <v>2011</v>
      </c>
      <c r="O319" s="51" t="s">
        <v>1538</v>
      </c>
      <c r="P319" s="2" t="s">
        <v>659</v>
      </c>
      <c r="S319" s="46">
        <v>47</v>
      </c>
    </row>
    <row r="320" spans="1:19" s="2" customFormat="1" x14ac:dyDescent="0.4">
      <c r="A320" s="2">
        <v>318</v>
      </c>
      <c r="B320" s="46">
        <v>47</v>
      </c>
      <c r="C320" s="35">
        <v>7</v>
      </c>
      <c r="D320" s="47" t="str">
        <f>IF([4]①申請書!$E2=B320,"連携","")</f>
        <v/>
      </c>
      <c r="E320" s="47" t="str">
        <f>IF(D320="","",COUNTIF($D$2:D320,"連携"))</f>
        <v/>
      </c>
      <c r="F320" s="48">
        <v>91265</v>
      </c>
      <c r="G320" s="49" t="s">
        <v>286</v>
      </c>
      <c r="H320" s="50" t="s">
        <v>2008</v>
      </c>
      <c r="I320" s="2" t="s">
        <v>646</v>
      </c>
      <c r="J320" s="5" t="s">
        <v>1559</v>
      </c>
      <c r="K320" s="2">
        <v>1415200050</v>
      </c>
      <c r="L320" s="2" t="s">
        <v>647</v>
      </c>
      <c r="M320" s="2" t="s">
        <v>21</v>
      </c>
      <c r="N320" s="2" t="s">
        <v>2012</v>
      </c>
      <c r="O320" s="51" t="s">
        <v>1558</v>
      </c>
      <c r="P320" s="2" t="s">
        <v>648</v>
      </c>
      <c r="S320" s="46">
        <v>47</v>
      </c>
    </row>
    <row r="321" spans="1:19" s="2" customFormat="1" x14ac:dyDescent="0.4">
      <c r="A321" s="2">
        <v>319</v>
      </c>
      <c r="B321" s="46">
        <v>47</v>
      </c>
      <c r="C321" s="35">
        <v>8</v>
      </c>
      <c r="D321" s="47" t="str">
        <f>IF([4]①申請書!$E2=B321,"連携","")</f>
        <v/>
      </c>
      <c r="E321" s="47" t="str">
        <f>IF(D321="","",COUNTIF($D$2:D321,"連携"))</f>
        <v/>
      </c>
      <c r="F321" s="48">
        <v>91301</v>
      </c>
      <c r="G321" s="49" t="s">
        <v>286</v>
      </c>
      <c r="H321" s="50" t="s">
        <v>640</v>
      </c>
      <c r="I321" s="2" t="s">
        <v>534</v>
      </c>
      <c r="J321" s="5" t="s">
        <v>1561</v>
      </c>
      <c r="K321" s="2">
        <v>1311919588</v>
      </c>
      <c r="L321" s="2" t="s">
        <v>1895</v>
      </c>
      <c r="M321" s="2" t="s">
        <v>20</v>
      </c>
      <c r="N321" s="2" t="s">
        <v>1896</v>
      </c>
      <c r="O321" s="51" t="s">
        <v>1538</v>
      </c>
      <c r="P321" s="2" t="s">
        <v>535</v>
      </c>
      <c r="S321" s="46">
        <v>47</v>
      </c>
    </row>
    <row r="322" spans="1:19" s="2" customFormat="1" x14ac:dyDescent="0.4">
      <c r="A322" s="2">
        <v>320</v>
      </c>
      <c r="B322" s="46">
        <v>47</v>
      </c>
      <c r="C322" s="35">
        <v>9</v>
      </c>
      <c r="D322" s="47" t="str">
        <f>IF([4]①申請書!$E2=B322,"連携","")</f>
        <v/>
      </c>
      <c r="E322" s="47" t="str">
        <f>IF(D322="","",COUNTIF($D$2:D322,"連携"))</f>
        <v/>
      </c>
      <c r="F322" s="48">
        <v>91334</v>
      </c>
      <c r="G322" s="49" t="s">
        <v>286</v>
      </c>
      <c r="H322" s="50" t="s">
        <v>2008</v>
      </c>
      <c r="I322" s="2" t="s">
        <v>652</v>
      </c>
      <c r="J322" s="5" t="s">
        <v>1563</v>
      </c>
      <c r="K322" s="2">
        <v>910113851</v>
      </c>
      <c r="L322" s="2" t="s">
        <v>653</v>
      </c>
      <c r="M322" s="2" t="s">
        <v>16</v>
      </c>
      <c r="N322" s="2" t="s">
        <v>1702</v>
      </c>
      <c r="O322" s="51" t="s">
        <v>1558</v>
      </c>
      <c r="P322" s="2" t="s">
        <v>654</v>
      </c>
      <c r="S322" s="46">
        <v>47</v>
      </c>
    </row>
    <row r="323" spans="1:19" s="2" customFormat="1" x14ac:dyDescent="0.4">
      <c r="A323" s="2">
        <v>321</v>
      </c>
      <c r="B323" s="46">
        <v>47</v>
      </c>
      <c r="C323" s="35">
        <v>10</v>
      </c>
      <c r="D323" s="47" t="str">
        <f>IF([4]①申請書!$E2=B323,"連携","")</f>
        <v/>
      </c>
      <c r="E323" s="47" t="str">
        <f>IF(D323="","",COUNTIF($D$2:D323,"連携"))</f>
        <v/>
      </c>
      <c r="F323" s="48">
        <v>91407</v>
      </c>
      <c r="G323" s="49" t="s">
        <v>286</v>
      </c>
      <c r="H323" s="50" t="s">
        <v>2008</v>
      </c>
      <c r="I323" s="2" t="s">
        <v>473</v>
      </c>
      <c r="J323" s="5" t="s">
        <v>1565</v>
      </c>
      <c r="K323" s="2">
        <v>915110373</v>
      </c>
      <c r="L323" s="2" t="s">
        <v>474</v>
      </c>
      <c r="M323" s="2" t="s">
        <v>16</v>
      </c>
      <c r="N323" s="2" t="s">
        <v>1843</v>
      </c>
      <c r="O323" s="51" t="s">
        <v>1558</v>
      </c>
      <c r="P323" s="2" t="s">
        <v>475</v>
      </c>
      <c r="S323" s="46">
        <v>47</v>
      </c>
    </row>
    <row r="324" spans="1:19" s="2" customFormat="1" x14ac:dyDescent="0.4">
      <c r="A324" s="2">
        <v>322</v>
      </c>
      <c r="B324" s="46">
        <v>47</v>
      </c>
      <c r="C324" s="35">
        <v>11</v>
      </c>
      <c r="D324" s="47" t="str">
        <f>IF([4]①申請書!$E2=B324,"連携","")</f>
        <v/>
      </c>
      <c r="E324" s="47" t="str">
        <f>IF(D324="","",COUNTIF($D$2:D324,"連携"))</f>
        <v/>
      </c>
      <c r="F324" s="48">
        <v>91452</v>
      </c>
      <c r="G324" s="49" t="s">
        <v>286</v>
      </c>
      <c r="H324" s="50" t="s">
        <v>2008</v>
      </c>
      <c r="I324" s="2" t="s">
        <v>649</v>
      </c>
      <c r="J324" s="5" t="s">
        <v>1567</v>
      </c>
      <c r="K324" s="2">
        <v>1318615288</v>
      </c>
      <c r="L324" s="2" t="s">
        <v>1959</v>
      </c>
      <c r="M324" s="2" t="s">
        <v>20</v>
      </c>
      <c r="N324" s="2" t="s">
        <v>1960</v>
      </c>
      <c r="O324" s="51" t="s">
        <v>1538</v>
      </c>
      <c r="P324" s="2" t="s">
        <v>593</v>
      </c>
      <c r="S324" s="46">
        <v>47</v>
      </c>
    </row>
    <row r="325" spans="1:19" s="2" customFormat="1" x14ac:dyDescent="0.4">
      <c r="A325" s="2">
        <v>323</v>
      </c>
      <c r="B325" s="46">
        <v>47</v>
      </c>
      <c r="C325" s="35">
        <v>12</v>
      </c>
      <c r="D325" s="47" t="str">
        <f>IF([4]①申請書!$E2=B325,"連携","")</f>
        <v/>
      </c>
      <c r="E325" s="47" t="str">
        <f>IF(D325="","",COUNTIF($D$2:D325,"連携"))</f>
        <v/>
      </c>
      <c r="F325" s="48">
        <v>91459</v>
      </c>
      <c r="G325" s="49" t="s">
        <v>286</v>
      </c>
      <c r="H325" s="50" t="s">
        <v>2008</v>
      </c>
      <c r="I325" s="2" t="s">
        <v>470</v>
      </c>
      <c r="J325" s="5" t="s">
        <v>1570</v>
      </c>
      <c r="K325" s="2">
        <v>1412001451</v>
      </c>
      <c r="L325" s="2" t="s">
        <v>471</v>
      </c>
      <c r="M325" s="2" t="s">
        <v>21</v>
      </c>
      <c r="N325" s="2" t="s">
        <v>1846</v>
      </c>
      <c r="O325" s="51" t="s">
        <v>1538</v>
      </c>
      <c r="P325" s="2" t="s">
        <v>472</v>
      </c>
      <c r="S325" s="46">
        <v>47</v>
      </c>
    </row>
    <row r="326" spans="1:19" s="2" customFormat="1" x14ac:dyDescent="0.4">
      <c r="A326" s="2">
        <v>324</v>
      </c>
      <c r="B326" s="46">
        <v>47</v>
      </c>
      <c r="C326" s="35">
        <v>13</v>
      </c>
      <c r="D326" s="47" t="str">
        <f>IF([4]①申請書!$E2=B326,"連携","")</f>
        <v/>
      </c>
      <c r="E326" s="47" t="str">
        <f>IF(D326="","",COUNTIF($D$2:D326,"連携"))</f>
        <v/>
      </c>
      <c r="F326" s="48">
        <v>91530</v>
      </c>
      <c r="G326" s="49" t="s">
        <v>286</v>
      </c>
      <c r="H326" s="50" t="s">
        <v>2008</v>
      </c>
      <c r="I326" s="2" t="s">
        <v>650</v>
      </c>
      <c r="J326" s="5" t="s">
        <v>1572</v>
      </c>
      <c r="K326" s="2">
        <v>1212712404</v>
      </c>
      <c r="L326" s="2" t="s">
        <v>2013</v>
      </c>
      <c r="M326" s="2" t="s">
        <v>19</v>
      </c>
      <c r="N326" s="2" t="s">
        <v>2014</v>
      </c>
      <c r="O326" s="51" t="s">
        <v>1538</v>
      </c>
      <c r="P326" s="2" t="s">
        <v>651</v>
      </c>
      <c r="S326" s="46">
        <v>47</v>
      </c>
    </row>
    <row r="327" spans="1:19" s="2" customFormat="1" x14ac:dyDescent="0.4">
      <c r="A327" s="2">
        <v>325</v>
      </c>
      <c r="B327" s="46">
        <v>47</v>
      </c>
      <c r="C327" s="35">
        <v>14</v>
      </c>
      <c r="D327" s="47" t="str">
        <f>IF([4]①申請書!$E2=B327,"連携","")</f>
        <v/>
      </c>
      <c r="E327" s="47" t="str">
        <f>IF(D327="","",COUNTIF($D$2:D327,"連携"))</f>
        <v/>
      </c>
      <c r="F327" s="48">
        <v>91604</v>
      </c>
      <c r="G327" s="49" t="s">
        <v>286</v>
      </c>
      <c r="H327" s="50" t="s">
        <v>2008</v>
      </c>
      <c r="I327" s="2" t="s">
        <v>655</v>
      </c>
      <c r="J327" s="5" t="s">
        <v>1574</v>
      </c>
      <c r="K327" s="2">
        <v>1313015716</v>
      </c>
      <c r="L327" s="2" t="s">
        <v>2015</v>
      </c>
      <c r="M327" s="2" t="s">
        <v>20</v>
      </c>
      <c r="N327" s="2" t="s">
        <v>2016</v>
      </c>
      <c r="O327" s="51" t="s">
        <v>1738</v>
      </c>
      <c r="P327" s="2" t="s">
        <v>656</v>
      </c>
      <c r="S327" s="46">
        <v>47</v>
      </c>
    </row>
    <row r="328" spans="1:19" s="2" customFormat="1" x14ac:dyDescent="0.4">
      <c r="A328" s="2">
        <v>326</v>
      </c>
      <c r="B328" s="46">
        <v>47</v>
      </c>
      <c r="C328" s="35">
        <v>15</v>
      </c>
      <c r="D328" s="47" t="str">
        <f>IF([4]①申請書!$E2=B328,"連携","")</f>
        <v/>
      </c>
      <c r="E328" s="47" t="str">
        <f>IF(D328="","",COUNTIF($D$2:D328,"連携"))</f>
        <v/>
      </c>
      <c r="F328" s="48">
        <v>91720</v>
      </c>
      <c r="G328" s="49" t="s">
        <v>286</v>
      </c>
      <c r="H328" s="50" t="s">
        <v>2008</v>
      </c>
      <c r="I328" s="2" t="s">
        <v>476</v>
      </c>
      <c r="J328" s="5" t="s">
        <v>1576</v>
      </c>
      <c r="K328" s="2">
        <v>915110399</v>
      </c>
      <c r="L328" s="2" t="s">
        <v>477</v>
      </c>
      <c r="M328" s="2" t="s">
        <v>16</v>
      </c>
      <c r="N328" s="2" t="s">
        <v>1847</v>
      </c>
      <c r="O328" s="51" t="s">
        <v>1538</v>
      </c>
      <c r="P328" s="2" t="s">
        <v>478</v>
      </c>
      <c r="S328" s="46">
        <v>47</v>
      </c>
    </row>
    <row r="329" spans="1:19" s="2" customFormat="1" x14ac:dyDescent="0.4">
      <c r="A329" s="2">
        <v>327</v>
      </c>
      <c r="B329" s="46">
        <v>47</v>
      </c>
      <c r="C329" s="35">
        <v>16</v>
      </c>
      <c r="D329" s="47" t="str">
        <f>IF([4]①申請書!$E2=B329,"連携","")</f>
        <v/>
      </c>
      <c r="E329" s="47" t="str">
        <f>IF(D329="","",COUNTIF($D$2:D329,"連携"))</f>
        <v/>
      </c>
      <c r="F329" s="48">
        <v>92084</v>
      </c>
      <c r="G329" s="49" t="s">
        <v>286</v>
      </c>
      <c r="H329" s="50" t="s">
        <v>2008</v>
      </c>
      <c r="I329" s="2" t="s">
        <v>479</v>
      </c>
      <c r="J329" s="5" t="s">
        <v>1578</v>
      </c>
      <c r="K329" s="2">
        <v>1415000054</v>
      </c>
      <c r="L329" s="2" t="s">
        <v>480</v>
      </c>
      <c r="M329" s="2" t="s">
        <v>21</v>
      </c>
      <c r="N329" s="2" t="s">
        <v>1853</v>
      </c>
      <c r="O329" s="51" t="s">
        <v>1538</v>
      </c>
      <c r="P329" s="2" t="s">
        <v>481</v>
      </c>
      <c r="S329" s="46">
        <v>47</v>
      </c>
    </row>
    <row r="330" spans="1:19" s="2" customFormat="1" x14ac:dyDescent="0.4">
      <c r="A330" s="2">
        <v>328</v>
      </c>
      <c r="B330" s="39">
        <v>48</v>
      </c>
      <c r="C330" s="40">
        <v>0</v>
      </c>
      <c r="D330" s="41" t="str">
        <f>IF([4]①申請書!$E2=B330,"連携","")</f>
        <v/>
      </c>
      <c r="E330" s="41" t="str">
        <f>IF(D330="","",COUNTIF($D$2:D330,"連携"))</f>
        <v/>
      </c>
      <c r="F330" s="42">
        <v>91339</v>
      </c>
      <c r="G330" s="40" t="s">
        <v>286</v>
      </c>
      <c r="H330" s="43" t="s">
        <v>660</v>
      </c>
      <c r="I330" s="43" t="s">
        <v>661</v>
      </c>
      <c r="J330" s="44" t="s">
        <v>111</v>
      </c>
      <c r="K330" s="43">
        <v>1310510347</v>
      </c>
      <c r="L330" s="43" t="s">
        <v>2017</v>
      </c>
      <c r="M330" s="43" t="s">
        <v>20</v>
      </c>
      <c r="N330" s="43" t="s">
        <v>2018</v>
      </c>
      <c r="O330" s="45" t="s">
        <v>1558</v>
      </c>
      <c r="P330" s="43" t="s">
        <v>662</v>
      </c>
      <c r="Q330" s="43"/>
      <c r="R330" s="43"/>
      <c r="S330" s="39">
        <v>48</v>
      </c>
    </row>
    <row r="331" spans="1:19" s="2" customFormat="1" x14ac:dyDescent="0.4">
      <c r="A331" s="2">
        <v>329</v>
      </c>
      <c r="B331" s="46">
        <v>48</v>
      </c>
      <c r="C331" s="35">
        <v>1</v>
      </c>
      <c r="D331" s="47" t="str">
        <f>IF([4]①申請書!$E2=B331,"連携","")</f>
        <v/>
      </c>
      <c r="E331" s="47" t="str">
        <f>IF(D331="","",COUNTIF($D$2:D331,"連携"))</f>
        <v/>
      </c>
      <c r="F331" s="48">
        <v>91251</v>
      </c>
      <c r="G331" s="49" t="s">
        <v>286</v>
      </c>
      <c r="H331" s="50" t="s">
        <v>2019</v>
      </c>
      <c r="I331" s="2" t="s">
        <v>590</v>
      </c>
      <c r="J331" s="5" t="s">
        <v>1541</v>
      </c>
      <c r="K331" s="2">
        <v>1310270751</v>
      </c>
      <c r="L331" s="2" t="s">
        <v>591</v>
      </c>
      <c r="M331" s="2" t="s">
        <v>20</v>
      </c>
      <c r="N331" s="2" t="s">
        <v>1947</v>
      </c>
      <c r="O331" s="51" t="s">
        <v>1538</v>
      </c>
      <c r="P331" s="2" t="s">
        <v>592</v>
      </c>
      <c r="S331" s="46">
        <v>48</v>
      </c>
    </row>
    <row r="332" spans="1:19" s="2" customFormat="1" x14ac:dyDescent="0.4">
      <c r="A332" s="2">
        <v>330</v>
      </c>
      <c r="B332" s="46">
        <v>48</v>
      </c>
      <c r="C332" s="35">
        <v>2</v>
      </c>
      <c r="D332" s="47" t="str">
        <f>IF([4]①申請書!$E2=B332,"連携","")</f>
        <v/>
      </c>
      <c r="E332" s="47" t="str">
        <f>IF(D332="","",COUNTIF($D$2:D332,"連携"))</f>
        <v/>
      </c>
      <c r="F332" s="48">
        <v>91273</v>
      </c>
      <c r="G332" s="49" t="s">
        <v>286</v>
      </c>
      <c r="H332" s="50" t="s">
        <v>2019</v>
      </c>
      <c r="I332" s="2" t="s">
        <v>353</v>
      </c>
      <c r="J332" s="5" t="s">
        <v>1543</v>
      </c>
      <c r="K332" s="2">
        <v>1116507982</v>
      </c>
      <c r="L332" s="2" t="s">
        <v>354</v>
      </c>
      <c r="M332" s="2" t="s">
        <v>18</v>
      </c>
      <c r="N332" s="2" t="s">
        <v>1759</v>
      </c>
      <c r="O332" s="51" t="s">
        <v>1538</v>
      </c>
      <c r="P332" s="2" t="s">
        <v>355</v>
      </c>
      <c r="S332" s="46">
        <v>48</v>
      </c>
    </row>
    <row r="333" spans="1:19" s="2" customFormat="1" x14ac:dyDescent="0.4">
      <c r="A333" s="2">
        <v>331</v>
      </c>
      <c r="B333" s="46">
        <v>48</v>
      </c>
      <c r="C333" s="35">
        <v>3</v>
      </c>
      <c r="D333" s="47" t="str">
        <f>IF([4]①申請書!$E2=B333,"連携","")</f>
        <v/>
      </c>
      <c r="E333" s="47" t="str">
        <f>IF(D333="","",COUNTIF($D$2:D333,"連携"))</f>
        <v/>
      </c>
      <c r="F333" s="48">
        <v>91322</v>
      </c>
      <c r="G333" s="49" t="s">
        <v>286</v>
      </c>
      <c r="H333" s="50" t="s">
        <v>2019</v>
      </c>
      <c r="I333" s="2" t="s">
        <v>539</v>
      </c>
      <c r="J333" s="5" t="s">
        <v>1545</v>
      </c>
      <c r="K333" s="2">
        <v>1310770792</v>
      </c>
      <c r="L333" s="2" t="s">
        <v>1902</v>
      </c>
      <c r="M333" s="2" t="s">
        <v>20</v>
      </c>
      <c r="N333" s="2" t="s">
        <v>1903</v>
      </c>
      <c r="O333" s="51" t="s">
        <v>1558</v>
      </c>
      <c r="P333" s="2" t="s">
        <v>540</v>
      </c>
      <c r="S333" s="46">
        <v>48</v>
      </c>
    </row>
    <row r="334" spans="1:19" s="2" customFormat="1" x14ac:dyDescent="0.4">
      <c r="A334" s="2">
        <v>332</v>
      </c>
      <c r="B334" s="46">
        <v>48</v>
      </c>
      <c r="C334" s="35">
        <v>4</v>
      </c>
      <c r="D334" s="47" t="str">
        <f>IF([4]①申請書!$E2=B334,"連携","")</f>
        <v/>
      </c>
      <c r="E334" s="47" t="str">
        <f>IF(D334="","",COUNTIF($D$2:D334,"連携"))</f>
        <v/>
      </c>
      <c r="F334" s="48">
        <v>91517</v>
      </c>
      <c r="G334" s="49" t="s">
        <v>286</v>
      </c>
      <c r="H334" s="50" t="s">
        <v>2019</v>
      </c>
      <c r="I334" s="2" t="s">
        <v>663</v>
      </c>
      <c r="J334" s="5" t="s">
        <v>1548</v>
      </c>
      <c r="K334" s="2">
        <v>1415211107</v>
      </c>
      <c r="L334" s="2" t="s">
        <v>664</v>
      </c>
      <c r="M334" s="2" t="s">
        <v>21</v>
      </c>
      <c r="N334" s="2" t="s">
        <v>2020</v>
      </c>
      <c r="O334" s="51" t="s">
        <v>1558</v>
      </c>
      <c r="P334" s="2" t="s">
        <v>665</v>
      </c>
      <c r="S334" s="46">
        <v>48</v>
      </c>
    </row>
    <row r="335" spans="1:19" s="2" customFormat="1" x14ac:dyDescent="0.4">
      <c r="A335" s="2">
        <v>333</v>
      </c>
      <c r="B335" s="46">
        <v>48</v>
      </c>
      <c r="C335" s="35">
        <v>5</v>
      </c>
      <c r="D335" s="47" t="str">
        <f>IF([4]①申請書!$E2=B335,"連携","")</f>
        <v/>
      </c>
      <c r="E335" s="47" t="str">
        <f>IF(D335="","",COUNTIF($D$2:D335,"連携"))</f>
        <v/>
      </c>
      <c r="F335" s="48">
        <v>91623</v>
      </c>
      <c r="G335" s="49" t="s">
        <v>286</v>
      </c>
      <c r="H335" s="50" t="s">
        <v>2019</v>
      </c>
      <c r="I335" s="2" t="s">
        <v>597</v>
      </c>
      <c r="J335" s="5" t="s">
        <v>1553</v>
      </c>
      <c r="K335" s="2">
        <v>1210210351</v>
      </c>
      <c r="L335" s="2" t="s">
        <v>598</v>
      </c>
      <c r="M335" s="2" t="s">
        <v>19</v>
      </c>
      <c r="N335" s="2" t="s">
        <v>1969</v>
      </c>
      <c r="O335" s="51" t="s">
        <v>1538</v>
      </c>
      <c r="P335" s="2" t="s">
        <v>599</v>
      </c>
      <c r="S335" s="46">
        <v>48</v>
      </c>
    </row>
    <row r="336" spans="1:19" s="2" customFormat="1" x14ac:dyDescent="0.4">
      <c r="A336" s="2">
        <v>334</v>
      </c>
      <c r="B336" s="46">
        <v>48</v>
      </c>
      <c r="C336" s="35">
        <v>6</v>
      </c>
      <c r="D336" s="47" t="str">
        <f>IF([4]①申請書!$E2=B336,"連携","")</f>
        <v/>
      </c>
      <c r="E336" s="47" t="str">
        <f>IF(D336="","",COUNTIF($D$2:D336,"連携"))</f>
        <v/>
      </c>
      <c r="F336" s="48">
        <v>91674</v>
      </c>
      <c r="G336" s="49" t="s">
        <v>286</v>
      </c>
      <c r="H336" s="50" t="s">
        <v>2019</v>
      </c>
      <c r="I336" s="2" t="s">
        <v>666</v>
      </c>
      <c r="J336" s="5" t="s">
        <v>1556</v>
      </c>
      <c r="K336" s="2">
        <v>1315070016</v>
      </c>
      <c r="L336" s="2" t="s">
        <v>2021</v>
      </c>
      <c r="M336" s="2" t="s">
        <v>20</v>
      </c>
      <c r="N336" s="2" t="s">
        <v>2022</v>
      </c>
      <c r="O336" s="51" t="s">
        <v>1558</v>
      </c>
      <c r="P336" s="2" t="s">
        <v>667</v>
      </c>
      <c r="S336" s="46">
        <v>48</v>
      </c>
    </row>
    <row r="337" spans="1:19" s="2" customFormat="1" x14ac:dyDescent="0.4">
      <c r="A337" s="2">
        <v>335</v>
      </c>
      <c r="B337" s="46">
        <v>48</v>
      </c>
      <c r="C337" s="35">
        <v>7</v>
      </c>
      <c r="D337" s="47" t="str">
        <f>IF([4]①申請書!$E2=B337,"連携","")</f>
        <v/>
      </c>
      <c r="E337" s="47" t="str">
        <f>IF(D337="","",COUNTIF($D$2:D337,"連携"))</f>
        <v/>
      </c>
      <c r="F337" s="48">
        <v>92168</v>
      </c>
      <c r="G337" s="49" t="s">
        <v>178</v>
      </c>
      <c r="H337" s="50" t="s">
        <v>2019</v>
      </c>
      <c r="I337" s="2" t="s">
        <v>262</v>
      </c>
      <c r="J337" s="5" t="s">
        <v>1559</v>
      </c>
      <c r="K337" s="2">
        <v>611710195</v>
      </c>
      <c r="L337" s="2" t="s">
        <v>263</v>
      </c>
      <c r="M337" s="2" t="s">
        <v>13</v>
      </c>
      <c r="N337" s="2" t="s">
        <v>1670</v>
      </c>
      <c r="O337" s="51" t="s">
        <v>1538</v>
      </c>
      <c r="P337" s="2" t="s">
        <v>264</v>
      </c>
      <c r="S337" s="46">
        <v>48</v>
      </c>
    </row>
    <row r="338" spans="1:19" s="2" customFormat="1" x14ac:dyDescent="0.4">
      <c r="A338" s="2">
        <v>336</v>
      </c>
      <c r="B338" s="39">
        <v>49</v>
      </c>
      <c r="C338" s="40">
        <v>0</v>
      </c>
      <c r="D338" s="41" t="str">
        <f>IF([4]①申請書!$E2=B338,"連携","")</f>
        <v/>
      </c>
      <c r="E338" s="41" t="str">
        <f>IF(D338="","",COUNTIF($D$2:D338,"連携"))</f>
        <v/>
      </c>
      <c r="F338" s="42">
        <v>91223</v>
      </c>
      <c r="G338" s="40" t="s">
        <v>286</v>
      </c>
      <c r="H338" s="43" t="s">
        <v>668</v>
      </c>
      <c r="I338" s="43" t="s">
        <v>669</v>
      </c>
      <c r="J338" s="44" t="s">
        <v>111</v>
      </c>
      <c r="K338" s="43">
        <v>1310514836</v>
      </c>
      <c r="L338" s="43" t="s">
        <v>2023</v>
      </c>
      <c r="M338" s="43" t="s">
        <v>20</v>
      </c>
      <c r="N338" s="43" t="s">
        <v>2024</v>
      </c>
      <c r="O338" s="45" t="s">
        <v>1538</v>
      </c>
      <c r="P338" s="43" t="s">
        <v>670</v>
      </c>
      <c r="Q338" s="43"/>
      <c r="R338" s="43"/>
      <c r="S338" s="39">
        <v>49</v>
      </c>
    </row>
    <row r="339" spans="1:19" s="2" customFormat="1" x14ac:dyDescent="0.4">
      <c r="A339" s="2">
        <v>337</v>
      </c>
      <c r="B339" s="46">
        <v>49</v>
      </c>
      <c r="C339" s="35">
        <v>1</v>
      </c>
      <c r="D339" s="47" t="str">
        <f>IF([4]①申請書!$E2=B339,"連携","")</f>
        <v/>
      </c>
      <c r="E339" s="47" t="str">
        <f>IF(D339="","",COUNTIF($D$2:D339,"連携"))</f>
        <v/>
      </c>
      <c r="F339" s="48">
        <v>91022</v>
      </c>
      <c r="G339" s="49" t="s">
        <v>286</v>
      </c>
      <c r="H339" s="50" t="s">
        <v>2025</v>
      </c>
      <c r="I339" s="2" t="s">
        <v>392</v>
      </c>
      <c r="J339" s="5" t="s">
        <v>1541</v>
      </c>
      <c r="K339" s="2">
        <v>1213910221</v>
      </c>
      <c r="L339" s="2" t="s">
        <v>1796</v>
      </c>
      <c r="M339" s="2" t="s">
        <v>19</v>
      </c>
      <c r="N339" s="2" t="s">
        <v>1797</v>
      </c>
      <c r="O339" s="51" t="s">
        <v>1538</v>
      </c>
      <c r="P339" s="2" t="s">
        <v>393</v>
      </c>
      <c r="S339" s="46">
        <v>49</v>
      </c>
    </row>
    <row r="340" spans="1:19" s="2" customFormat="1" x14ac:dyDescent="0.4">
      <c r="A340" s="2">
        <v>338</v>
      </c>
      <c r="B340" s="46">
        <v>49</v>
      </c>
      <c r="C340" s="35">
        <v>2</v>
      </c>
      <c r="D340" s="47" t="str">
        <f>IF([4]①申請書!$E2=B340,"連携","")</f>
        <v/>
      </c>
      <c r="E340" s="47" t="str">
        <f>IF(D340="","",COUNTIF($D$2:D340,"連携"))</f>
        <v/>
      </c>
      <c r="F340" s="48">
        <v>91147</v>
      </c>
      <c r="G340" s="49" t="s">
        <v>286</v>
      </c>
      <c r="H340" s="50" t="s">
        <v>2025</v>
      </c>
      <c r="I340" s="2" t="s">
        <v>446</v>
      </c>
      <c r="J340" s="5" t="s">
        <v>1543</v>
      </c>
      <c r="K340" s="2">
        <v>1318616104</v>
      </c>
      <c r="L340" s="2" t="s">
        <v>447</v>
      </c>
      <c r="M340" s="2" t="s">
        <v>20</v>
      </c>
      <c r="N340" s="2" t="s">
        <v>1701</v>
      </c>
      <c r="O340" s="51" t="s">
        <v>1538</v>
      </c>
      <c r="P340" s="2" t="s">
        <v>448</v>
      </c>
      <c r="S340" s="46">
        <v>49</v>
      </c>
    </row>
    <row r="341" spans="1:19" s="2" customFormat="1" x14ac:dyDescent="0.4">
      <c r="A341" s="2">
        <v>339</v>
      </c>
      <c r="B341" s="46">
        <v>49</v>
      </c>
      <c r="C341" s="35">
        <v>3</v>
      </c>
      <c r="D341" s="47" t="str">
        <f>IF([4]①申請書!$E2=B341,"連携","")</f>
        <v/>
      </c>
      <c r="E341" s="47" t="str">
        <f>IF(D341="","",COUNTIF($D$2:D341,"連携"))</f>
        <v/>
      </c>
      <c r="F341" s="48">
        <v>91224</v>
      </c>
      <c r="G341" s="49" t="s">
        <v>286</v>
      </c>
      <c r="H341" s="50" t="s">
        <v>2025</v>
      </c>
      <c r="I341" s="2" t="s">
        <v>671</v>
      </c>
      <c r="J341" s="5" t="s">
        <v>1545</v>
      </c>
      <c r="K341" s="2">
        <v>1211910363</v>
      </c>
      <c r="L341" s="2" t="s">
        <v>672</v>
      </c>
      <c r="M341" s="2" t="s">
        <v>19</v>
      </c>
      <c r="N341" s="2" t="s">
        <v>2026</v>
      </c>
      <c r="O341" s="51" t="s">
        <v>1538</v>
      </c>
      <c r="P341" s="2" t="s">
        <v>673</v>
      </c>
      <c r="S341" s="46">
        <v>49</v>
      </c>
    </row>
    <row r="342" spans="1:19" s="2" customFormat="1" x14ac:dyDescent="0.4">
      <c r="A342" s="2">
        <v>340</v>
      </c>
      <c r="B342" s="46">
        <v>49</v>
      </c>
      <c r="C342" s="35">
        <v>4</v>
      </c>
      <c r="D342" s="47" t="str">
        <f>IF([4]①申請書!$E2=B342,"連携","")</f>
        <v/>
      </c>
      <c r="E342" s="47" t="str">
        <f>IF(D342="","",COUNTIF($D$2:D342,"連携"))</f>
        <v/>
      </c>
      <c r="F342" s="48">
        <v>91273</v>
      </c>
      <c r="G342" s="49" t="s">
        <v>286</v>
      </c>
      <c r="H342" s="50" t="s">
        <v>2025</v>
      </c>
      <c r="I342" s="2" t="s">
        <v>353</v>
      </c>
      <c r="J342" s="5" t="s">
        <v>1548</v>
      </c>
      <c r="K342" s="2">
        <v>1116507982</v>
      </c>
      <c r="L342" s="2" t="s">
        <v>354</v>
      </c>
      <c r="M342" s="2" t="s">
        <v>18</v>
      </c>
      <c r="N342" s="2" t="s">
        <v>1759</v>
      </c>
      <c r="O342" s="51" t="s">
        <v>1538</v>
      </c>
      <c r="P342" s="2" t="s">
        <v>355</v>
      </c>
      <c r="S342" s="46">
        <v>49</v>
      </c>
    </row>
    <row r="343" spans="1:19" s="2" customFormat="1" x14ac:dyDescent="0.4">
      <c r="A343" s="2">
        <v>341</v>
      </c>
      <c r="B343" s="46">
        <v>49</v>
      </c>
      <c r="C343" s="35">
        <v>5</v>
      </c>
      <c r="D343" s="47" t="str">
        <f>IF([4]①申請書!$E2=B343,"連携","")</f>
        <v/>
      </c>
      <c r="E343" s="47" t="str">
        <f>IF(D343="","",COUNTIF($D$2:D343,"連携"))</f>
        <v/>
      </c>
      <c r="F343" s="48">
        <v>91607</v>
      </c>
      <c r="G343" s="49" t="s">
        <v>286</v>
      </c>
      <c r="H343" s="50" t="s">
        <v>2025</v>
      </c>
      <c r="I343" s="2" t="s">
        <v>684</v>
      </c>
      <c r="J343" s="5" t="s">
        <v>1553</v>
      </c>
      <c r="K343" s="2">
        <v>1312370989</v>
      </c>
      <c r="L343" s="2" t="s">
        <v>685</v>
      </c>
      <c r="M343" s="2" t="s">
        <v>20</v>
      </c>
      <c r="N343" s="2" t="s">
        <v>2027</v>
      </c>
      <c r="O343" s="51" t="s">
        <v>1558</v>
      </c>
      <c r="P343" s="2" t="s">
        <v>686</v>
      </c>
      <c r="S343" s="46">
        <v>49</v>
      </c>
    </row>
    <row r="344" spans="1:19" s="2" customFormat="1" x14ac:dyDescent="0.4">
      <c r="A344" s="2">
        <v>342</v>
      </c>
      <c r="B344" s="46">
        <v>49</v>
      </c>
      <c r="C344" s="35">
        <v>6</v>
      </c>
      <c r="D344" s="47" t="str">
        <f>IF([4]①申請書!$E2=B344,"連携","")</f>
        <v/>
      </c>
      <c r="E344" s="47" t="str">
        <f>IF(D344="","",COUNTIF($D$2:D344,"連携"))</f>
        <v/>
      </c>
      <c r="F344" s="48">
        <v>91719</v>
      </c>
      <c r="G344" s="49" t="s">
        <v>286</v>
      </c>
      <c r="H344" s="50" t="s">
        <v>2025</v>
      </c>
      <c r="I344" s="2" t="s">
        <v>677</v>
      </c>
      <c r="J344" s="5" t="s">
        <v>1556</v>
      </c>
      <c r="K344" s="2">
        <v>1312070928</v>
      </c>
      <c r="L344" s="2" t="s">
        <v>2028</v>
      </c>
      <c r="M344" s="2" t="s">
        <v>20</v>
      </c>
      <c r="N344" s="2" t="s">
        <v>2029</v>
      </c>
      <c r="O344" s="51" t="s">
        <v>1538</v>
      </c>
      <c r="P344" s="2" t="s">
        <v>678</v>
      </c>
      <c r="S344" s="46">
        <v>49</v>
      </c>
    </row>
    <row r="345" spans="1:19" s="2" customFormat="1" x14ac:dyDescent="0.4">
      <c r="A345" s="2">
        <v>343</v>
      </c>
      <c r="B345" s="46">
        <v>49</v>
      </c>
      <c r="C345" s="35">
        <v>7</v>
      </c>
      <c r="D345" s="47" t="str">
        <f>IF([4]①申請書!$E2=B345,"連携","")</f>
        <v/>
      </c>
      <c r="E345" s="47" t="str">
        <f>IF(D345="","",COUNTIF($D$2:D345,"連携"))</f>
        <v/>
      </c>
      <c r="F345" s="48">
        <v>91960</v>
      </c>
      <c r="G345" s="49" t="s">
        <v>286</v>
      </c>
      <c r="H345" s="50" t="s">
        <v>2025</v>
      </c>
      <c r="I345" s="2" t="s">
        <v>679</v>
      </c>
      <c r="J345" s="5" t="s">
        <v>1559</v>
      </c>
      <c r="K345" s="2">
        <v>1110801050</v>
      </c>
      <c r="L345" s="2" t="s">
        <v>2030</v>
      </c>
      <c r="M345" s="2" t="s">
        <v>18</v>
      </c>
      <c r="N345" s="2" t="s">
        <v>2031</v>
      </c>
      <c r="O345" s="51" t="s">
        <v>1558</v>
      </c>
      <c r="P345" s="2" t="s">
        <v>680</v>
      </c>
      <c r="S345" s="46">
        <v>49</v>
      </c>
    </row>
    <row r="346" spans="1:19" s="2" customFormat="1" x14ac:dyDescent="0.4">
      <c r="A346" s="2">
        <v>344</v>
      </c>
      <c r="B346" s="46">
        <v>49</v>
      </c>
      <c r="C346" s="35">
        <v>8</v>
      </c>
      <c r="D346" s="47" t="str">
        <f>IF([4]①申請書!$E2=B346,"連携","")</f>
        <v/>
      </c>
      <c r="E346" s="47" t="str">
        <f>IF(D346="","",COUNTIF($D$2:D346,"連携"))</f>
        <v/>
      </c>
      <c r="F346" s="48">
        <v>91964</v>
      </c>
      <c r="G346" s="49" t="s">
        <v>286</v>
      </c>
      <c r="H346" s="50" t="s">
        <v>2025</v>
      </c>
      <c r="I346" s="2" t="s">
        <v>681</v>
      </c>
      <c r="J346" s="5" t="s">
        <v>1561</v>
      </c>
      <c r="K346" s="2">
        <v>812210391</v>
      </c>
      <c r="L346" s="2" t="s">
        <v>682</v>
      </c>
      <c r="M346" s="2" t="s">
        <v>15</v>
      </c>
      <c r="N346" s="2" t="s">
        <v>2032</v>
      </c>
      <c r="O346" s="51" t="s">
        <v>1558</v>
      </c>
      <c r="P346" s="2" t="s">
        <v>683</v>
      </c>
      <c r="S346" s="46">
        <v>49</v>
      </c>
    </row>
    <row r="347" spans="1:19" s="2" customFormat="1" x14ac:dyDescent="0.4">
      <c r="A347" s="2">
        <v>345</v>
      </c>
      <c r="B347" s="46">
        <v>49</v>
      </c>
      <c r="C347" s="35">
        <v>9</v>
      </c>
      <c r="D347" s="47" t="str">
        <f>IF([4]①申請書!$E2=B347,"連携","")</f>
        <v/>
      </c>
      <c r="E347" s="47" t="str">
        <f>IF(D347="","",COUNTIF($D$2:D347,"連携"))</f>
        <v/>
      </c>
      <c r="F347" s="48">
        <v>91968</v>
      </c>
      <c r="G347" s="49" t="s">
        <v>716</v>
      </c>
      <c r="H347" s="50" t="s">
        <v>2025</v>
      </c>
      <c r="I347" s="2" t="s">
        <v>674</v>
      </c>
      <c r="J347" s="5" t="s">
        <v>1563</v>
      </c>
      <c r="K347" s="2">
        <v>2210310146</v>
      </c>
      <c r="L347" s="2" t="s">
        <v>675</v>
      </c>
      <c r="M347" s="2" t="s">
        <v>29</v>
      </c>
      <c r="N347" s="2" t="s">
        <v>2033</v>
      </c>
      <c r="O347" s="51" t="s">
        <v>1538</v>
      </c>
      <c r="P347" s="2" t="s">
        <v>676</v>
      </c>
      <c r="S347" s="46">
        <v>49</v>
      </c>
    </row>
    <row r="348" spans="1:19" s="2" customFormat="1" x14ac:dyDescent="0.4">
      <c r="A348" s="2">
        <v>346</v>
      </c>
      <c r="B348" s="39">
        <v>50</v>
      </c>
      <c r="C348" s="40">
        <v>0</v>
      </c>
      <c r="D348" s="41" t="str">
        <f>IF([4]①申請書!$E2=B348,"連携","")</f>
        <v/>
      </c>
      <c r="E348" s="41" t="str">
        <f>IF(D348="","",COUNTIF($D$2:D348,"連携"))</f>
        <v/>
      </c>
      <c r="F348" s="42">
        <v>91251</v>
      </c>
      <c r="G348" s="40" t="s">
        <v>286</v>
      </c>
      <c r="H348" s="43" t="s">
        <v>2034</v>
      </c>
      <c r="I348" s="43" t="s">
        <v>590</v>
      </c>
      <c r="J348" s="44" t="s">
        <v>111</v>
      </c>
      <c r="K348" s="43">
        <v>1310270751</v>
      </c>
      <c r="L348" s="43" t="s">
        <v>591</v>
      </c>
      <c r="M348" s="43" t="s">
        <v>20</v>
      </c>
      <c r="N348" s="43" t="s">
        <v>1947</v>
      </c>
      <c r="O348" s="45" t="s">
        <v>1538</v>
      </c>
      <c r="P348" s="43" t="s">
        <v>592</v>
      </c>
      <c r="Q348" s="43"/>
      <c r="R348" s="43"/>
      <c r="S348" s="39">
        <v>50</v>
      </c>
    </row>
    <row r="349" spans="1:19" s="2" customFormat="1" x14ac:dyDescent="0.4">
      <c r="A349" s="2">
        <v>347</v>
      </c>
      <c r="B349" s="46">
        <v>50</v>
      </c>
      <c r="C349" s="35">
        <v>1</v>
      </c>
      <c r="D349" s="47" t="str">
        <f>IF([4]①申請書!$E2=B349,"連携","")</f>
        <v/>
      </c>
      <c r="E349" s="47" t="str">
        <f>IF(D349="","",COUNTIF($D$2:D349,"連携"))</f>
        <v/>
      </c>
      <c r="F349" s="48">
        <v>91089</v>
      </c>
      <c r="G349" s="49" t="s">
        <v>286</v>
      </c>
      <c r="H349" s="50" t="s">
        <v>2034</v>
      </c>
      <c r="I349" s="2" t="s">
        <v>600</v>
      </c>
      <c r="J349" s="5" t="s">
        <v>1541</v>
      </c>
      <c r="K349" s="2">
        <v>1310870923</v>
      </c>
      <c r="L349" s="2" t="s">
        <v>1967</v>
      </c>
      <c r="M349" s="2" t="s">
        <v>20</v>
      </c>
      <c r="N349" s="2" t="s">
        <v>1968</v>
      </c>
      <c r="O349" s="51" t="s">
        <v>1538</v>
      </c>
      <c r="P349" s="2" t="s">
        <v>601</v>
      </c>
      <c r="S349" s="46">
        <v>50</v>
      </c>
    </row>
    <row r="350" spans="1:19" s="2" customFormat="1" x14ac:dyDescent="0.4">
      <c r="A350" s="2">
        <v>348</v>
      </c>
      <c r="B350" s="46">
        <v>50</v>
      </c>
      <c r="C350" s="35">
        <v>2</v>
      </c>
      <c r="D350" s="47" t="str">
        <f>IF([4]①申請書!$E2=B350,"連携","")</f>
        <v/>
      </c>
      <c r="E350" s="47" t="str">
        <f>IF(D350="","",COUNTIF($D$2:D350,"連携"))</f>
        <v/>
      </c>
      <c r="F350" s="48">
        <v>91148</v>
      </c>
      <c r="G350" s="49" t="s">
        <v>286</v>
      </c>
      <c r="H350" s="50" t="s">
        <v>2034</v>
      </c>
      <c r="I350" s="2" t="s">
        <v>299</v>
      </c>
      <c r="J350" s="5" t="s">
        <v>1543</v>
      </c>
      <c r="K350" s="2">
        <v>1219110057</v>
      </c>
      <c r="L350" s="2" t="s">
        <v>300</v>
      </c>
      <c r="M350" s="2" t="s">
        <v>19</v>
      </c>
      <c r="N350" s="2" t="s">
        <v>1687</v>
      </c>
      <c r="O350" s="51" t="s">
        <v>1538</v>
      </c>
      <c r="P350" s="2" t="s">
        <v>301</v>
      </c>
      <c r="S350" s="46">
        <v>50</v>
      </c>
    </row>
    <row r="351" spans="1:19" s="2" customFormat="1" x14ac:dyDescent="0.4">
      <c r="A351" s="2">
        <v>349</v>
      </c>
      <c r="B351" s="46">
        <v>50</v>
      </c>
      <c r="C351" s="35">
        <v>3</v>
      </c>
      <c r="D351" s="47" t="str">
        <f>IF([4]①申請書!$E2=B351,"連携","")</f>
        <v/>
      </c>
      <c r="E351" s="47" t="str">
        <f>IF(D351="","",COUNTIF($D$2:D351,"連携"))</f>
        <v/>
      </c>
      <c r="F351" s="48">
        <v>91178</v>
      </c>
      <c r="G351" s="49" t="e">
        <v>#N/A</v>
      </c>
      <c r="H351" s="50" t="s">
        <v>2034</v>
      </c>
      <c r="I351" s="2" t="s">
        <v>635</v>
      </c>
      <c r="J351" s="5" t="s">
        <v>1545</v>
      </c>
      <c r="K351" s="2">
        <v>1310110098</v>
      </c>
      <c r="L351" s="2" t="s">
        <v>2001</v>
      </c>
      <c r="M351" s="2" t="s">
        <v>20</v>
      </c>
      <c r="N351" s="2" t="s">
        <v>2002</v>
      </c>
      <c r="O351" s="51" t="s">
        <v>1538</v>
      </c>
      <c r="P351" s="2" t="s">
        <v>636</v>
      </c>
      <c r="S351" s="46">
        <v>50</v>
      </c>
    </row>
    <row r="352" spans="1:19" s="2" customFormat="1" x14ac:dyDescent="0.4">
      <c r="A352" s="2">
        <v>350</v>
      </c>
      <c r="B352" s="46">
        <v>50</v>
      </c>
      <c r="C352" s="35">
        <v>4</v>
      </c>
      <c r="D352" s="47" t="str">
        <f>IF([4]①申請書!$E2=B352,"連携","")</f>
        <v/>
      </c>
      <c r="E352" s="47" t="str">
        <f>IF(D352="","",COUNTIF($D$2:D352,"連携"))</f>
        <v/>
      </c>
      <c r="F352" s="48">
        <v>91230</v>
      </c>
      <c r="G352" s="49" t="s">
        <v>286</v>
      </c>
      <c r="H352" s="50" t="s">
        <v>2034</v>
      </c>
      <c r="I352" s="2" t="s">
        <v>390</v>
      </c>
      <c r="J352" s="5" t="s">
        <v>1548</v>
      </c>
      <c r="K352" s="2">
        <v>1310915413</v>
      </c>
      <c r="L352" s="2" t="s">
        <v>1792</v>
      </c>
      <c r="M352" s="2" t="s">
        <v>20</v>
      </c>
      <c r="N352" s="2" t="s">
        <v>1793</v>
      </c>
      <c r="O352" s="51" t="s">
        <v>1538</v>
      </c>
      <c r="P352" s="2" t="s">
        <v>391</v>
      </c>
      <c r="S352" s="46">
        <v>50</v>
      </c>
    </row>
    <row r="353" spans="1:19" s="2" customFormat="1" x14ac:dyDescent="0.4">
      <c r="A353" s="2">
        <v>351</v>
      </c>
      <c r="B353" s="46">
        <v>50</v>
      </c>
      <c r="C353" s="35">
        <v>5</v>
      </c>
      <c r="D353" s="47" t="str">
        <f>IF([4]①申請書!$E2=B353,"連携","")</f>
        <v/>
      </c>
      <c r="E353" s="47" t="str">
        <f>IF(D353="","",COUNTIF($D$2:D353,"連携"))</f>
        <v/>
      </c>
      <c r="F353" s="48">
        <v>91269</v>
      </c>
      <c r="G353" s="49" t="s">
        <v>1367</v>
      </c>
      <c r="H353" s="50" t="s">
        <v>2034</v>
      </c>
      <c r="I353" s="2" t="s">
        <v>692</v>
      </c>
      <c r="J353" s="5" t="s">
        <v>1553</v>
      </c>
      <c r="K353" s="2">
        <v>4610120687</v>
      </c>
      <c r="L353" s="2" t="s">
        <v>693</v>
      </c>
      <c r="M353" s="2" t="s">
        <v>53</v>
      </c>
      <c r="N353" s="2" t="s">
        <v>2035</v>
      </c>
      <c r="O353" s="51" t="s">
        <v>1538</v>
      </c>
      <c r="P353" s="2" t="s">
        <v>694</v>
      </c>
      <c r="S353" s="46">
        <v>50</v>
      </c>
    </row>
    <row r="354" spans="1:19" s="2" customFormat="1" x14ac:dyDescent="0.4">
      <c r="A354" s="2">
        <v>352</v>
      </c>
      <c r="B354" s="46">
        <v>50</v>
      </c>
      <c r="C354" s="35">
        <v>6</v>
      </c>
      <c r="D354" s="47" t="str">
        <f>IF([4]①申請書!$E2=B354,"連携","")</f>
        <v/>
      </c>
      <c r="E354" s="47" t="str">
        <f>IF(D354="","",COUNTIF($D$2:D354,"連携"))</f>
        <v/>
      </c>
      <c r="F354" s="48">
        <v>91339</v>
      </c>
      <c r="G354" s="49" t="s">
        <v>286</v>
      </c>
      <c r="H354" s="50" t="s">
        <v>2034</v>
      </c>
      <c r="I354" s="2" t="s">
        <v>661</v>
      </c>
      <c r="J354" s="5" t="s">
        <v>1556</v>
      </c>
      <c r="K354" s="2">
        <v>1310510347</v>
      </c>
      <c r="L354" s="2" t="s">
        <v>2017</v>
      </c>
      <c r="M354" s="2" t="s">
        <v>20</v>
      </c>
      <c r="N354" s="2" t="s">
        <v>2018</v>
      </c>
      <c r="O354" s="51" t="s">
        <v>1558</v>
      </c>
      <c r="P354" s="2" t="s">
        <v>662</v>
      </c>
      <c r="S354" s="46">
        <v>50</v>
      </c>
    </row>
    <row r="355" spans="1:19" s="2" customFormat="1" x14ac:dyDescent="0.4">
      <c r="A355" s="2">
        <v>353</v>
      </c>
      <c r="B355" s="46">
        <v>50</v>
      </c>
      <c r="C355" s="35">
        <v>7</v>
      </c>
      <c r="D355" s="47" t="str">
        <f>IF([4]①申請書!$E2=B355,"連携","")</f>
        <v/>
      </c>
      <c r="E355" s="47" t="str">
        <f>IF(D355="","",COUNTIF($D$2:D355,"連携"))</f>
        <v/>
      </c>
      <c r="F355" s="48">
        <v>91388</v>
      </c>
      <c r="G355" s="49" t="s">
        <v>716</v>
      </c>
      <c r="H355" s="50" t="s">
        <v>2034</v>
      </c>
      <c r="I355" s="2" t="s">
        <v>687</v>
      </c>
      <c r="J355" s="5" t="s">
        <v>1559</v>
      </c>
      <c r="K355" s="2">
        <v>2319900110</v>
      </c>
      <c r="L355" s="2" t="s">
        <v>2036</v>
      </c>
      <c r="M355" s="2" t="s">
        <v>30</v>
      </c>
      <c r="N355" s="2" t="s">
        <v>2037</v>
      </c>
      <c r="O355" s="51" t="s">
        <v>1538</v>
      </c>
      <c r="P355" s="2" t="s">
        <v>688</v>
      </c>
      <c r="S355" s="46">
        <v>50</v>
      </c>
    </row>
    <row r="356" spans="1:19" s="2" customFormat="1" x14ac:dyDescent="0.4">
      <c r="A356" s="2">
        <v>354</v>
      </c>
      <c r="B356" s="46">
        <v>50</v>
      </c>
      <c r="C356" s="35">
        <v>8</v>
      </c>
      <c r="D356" s="47" t="str">
        <f>IF([4]①申請書!$E2=B356,"連携","")</f>
        <v/>
      </c>
      <c r="E356" s="47" t="str">
        <f>IF(D356="","",COUNTIF($D$2:D356,"連携"))</f>
        <v/>
      </c>
      <c r="F356" s="48">
        <v>91822</v>
      </c>
      <c r="G356" s="49" t="s">
        <v>1367</v>
      </c>
      <c r="H356" s="50" t="s">
        <v>2034</v>
      </c>
      <c r="I356" s="2" t="s">
        <v>397</v>
      </c>
      <c r="J356" s="5" t="s">
        <v>1561</v>
      </c>
      <c r="K356" s="2">
        <v>4710412737</v>
      </c>
      <c r="L356" s="2" t="s">
        <v>1799</v>
      </c>
      <c r="M356" s="2" t="s">
        <v>54</v>
      </c>
      <c r="N356" s="2" t="s">
        <v>1800</v>
      </c>
      <c r="O356" s="51" t="s">
        <v>1558</v>
      </c>
      <c r="P356" s="2" t="s">
        <v>398</v>
      </c>
      <c r="S356" s="46">
        <v>50</v>
      </c>
    </row>
    <row r="357" spans="1:19" s="2" customFormat="1" x14ac:dyDescent="0.4">
      <c r="A357" s="2">
        <v>355</v>
      </c>
      <c r="B357" s="46">
        <v>50</v>
      </c>
      <c r="C357" s="35">
        <v>9</v>
      </c>
      <c r="D357" s="47" t="str">
        <f>IF([4]①申請書!$E2=B357,"連携","")</f>
        <v/>
      </c>
      <c r="E357" s="47" t="str">
        <f>IF(D357="","",COUNTIF($D$2:D357,"連携"))</f>
        <v/>
      </c>
      <c r="F357" s="48">
        <v>92208</v>
      </c>
      <c r="G357" s="49" t="s">
        <v>716</v>
      </c>
      <c r="H357" s="50" t="s">
        <v>2034</v>
      </c>
      <c r="I357" s="2" t="s">
        <v>689</v>
      </c>
      <c r="J357" s="5" t="s">
        <v>1563</v>
      </c>
      <c r="K357" s="2">
        <v>2312203272</v>
      </c>
      <c r="L357" s="2" t="s">
        <v>690</v>
      </c>
      <c r="M357" s="2" t="s">
        <v>30</v>
      </c>
      <c r="N357" s="2" t="s">
        <v>2038</v>
      </c>
      <c r="O357" s="51" t="s">
        <v>1558</v>
      </c>
      <c r="P357" s="2" t="s">
        <v>691</v>
      </c>
      <c r="S357" s="46">
        <v>50</v>
      </c>
    </row>
    <row r="358" spans="1:19" s="2" customFormat="1" x14ac:dyDescent="0.4">
      <c r="A358" s="2">
        <v>356</v>
      </c>
      <c r="B358" s="39">
        <v>51</v>
      </c>
      <c r="C358" s="40">
        <v>0</v>
      </c>
      <c r="D358" s="41" t="str">
        <f>IF([4]①申請書!$E2=B358,"連携","")</f>
        <v/>
      </c>
      <c r="E358" s="41" t="str">
        <f>IF(D358="","",COUNTIF($D$2:D358,"連携"))</f>
        <v/>
      </c>
      <c r="F358" s="42">
        <v>91130</v>
      </c>
      <c r="G358" s="40" t="s">
        <v>286</v>
      </c>
      <c r="H358" s="43" t="s">
        <v>695</v>
      </c>
      <c r="I358" s="43" t="s">
        <v>696</v>
      </c>
      <c r="J358" s="44" t="s">
        <v>111</v>
      </c>
      <c r="K358" s="43">
        <v>1310314732</v>
      </c>
      <c r="L358" s="43" t="s">
        <v>2039</v>
      </c>
      <c r="M358" s="43" t="s">
        <v>20</v>
      </c>
      <c r="N358" s="43" t="s">
        <v>2040</v>
      </c>
      <c r="O358" s="45" t="s">
        <v>1538</v>
      </c>
      <c r="P358" s="43" t="s">
        <v>697</v>
      </c>
      <c r="Q358" s="43"/>
      <c r="R358" s="43"/>
      <c r="S358" s="39">
        <v>51</v>
      </c>
    </row>
    <row r="359" spans="1:19" s="2" customFormat="1" x14ac:dyDescent="0.4">
      <c r="A359" s="2">
        <v>357</v>
      </c>
      <c r="B359" s="46">
        <v>51</v>
      </c>
      <c r="C359" s="35">
        <v>1</v>
      </c>
      <c r="D359" s="47" t="str">
        <f>IF([4]①申請書!$E2=B359,"連携","")</f>
        <v/>
      </c>
      <c r="E359" s="47" t="str">
        <f>IF(D359="","",COUNTIF($D$2:D359,"連携"))</f>
        <v/>
      </c>
      <c r="F359" s="48">
        <v>91027</v>
      </c>
      <c r="G359" s="49" t="s">
        <v>286</v>
      </c>
      <c r="H359" s="50" t="s">
        <v>695</v>
      </c>
      <c r="I359" s="2" t="s">
        <v>347</v>
      </c>
      <c r="J359" s="5" t="s">
        <v>1541</v>
      </c>
      <c r="K359" s="2">
        <v>1311015262</v>
      </c>
      <c r="L359" s="2" t="s">
        <v>1732</v>
      </c>
      <c r="M359" s="2" t="s">
        <v>20</v>
      </c>
      <c r="N359" s="2" t="s">
        <v>1733</v>
      </c>
      <c r="O359" s="51" t="s">
        <v>1558</v>
      </c>
      <c r="P359" s="2" t="s">
        <v>348</v>
      </c>
      <c r="S359" s="46">
        <v>51</v>
      </c>
    </row>
    <row r="360" spans="1:19" s="2" customFormat="1" x14ac:dyDescent="0.4">
      <c r="A360" s="2">
        <v>358</v>
      </c>
      <c r="B360" s="39">
        <v>52</v>
      </c>
      <c r="C360" s="40">
        <v>0</v>
      </c>
      <c r="D360" s="41" t="str">
        <f>IF([4]①申請書!$E2=B360,"連携","")</f>
        <v/>
      </c>
      <c r="E360" s="41" t="str">
        <f>IF(D360="","",COUNTIF($D$2:D360,"連携"))</f>
        <v/>
      </c>
      <c r="F360" s="42">
        <v>91307</v>
      </c>
      <c r="G360" s="40" t="s">
        <v>286</v>
      </c>
      <c r="H360" s="43" t="s">
        <v>2041</v>
      </c>
      <c r="I360" s="43" t="s">
        <v>703</v>
      </c>
      <c r="J360" s="44" t="s">
        <v>111</v>
      </c>
      <c r="K360" s="43">
        <v>1312970051</v>
      </c>
      <c r="L360" s="43" t="s">
        <v>2042</v>
      </c>
      <c r="M360" s="43" t="s">
        <v>20</v>
      </c>
      <c r="N360" s="43" t="s">
        <v>2043</v>
      </c>
      <c r="O360" s="45" t="s">
        <v>1538</v>
      </c>
      <c r="P360" s="43" t="s">
        <v>698</v>
      </c>
      <c r="Q360" s="43"/>
      <c r="R360" s="43"/>
      <c r="S360" s="39">
        <v>52</v>
      </c>
    </row>
    <row r="361" spans="1:19" s="2" customFormat="1" x14ac:dyDescent="0.4">
      <c r="A361" s="2">
        <v>359</v>
      </c>
      <c r="B361" s="46">
        <v>52</v>
      </c>
      <c r="C361" s="35">
        <v>1</v>
      </c>
      <c r="D361" s="47" t="str">
        <f>IF([4]①申請書!$E2=B361,"連携","")</f>
        <v/>
      </c>
      <c r="E361" s="47" t="str">
        <f>IF(D361="","",COUNTIF($D$2:D361,"連携"))</f>
        <v/>
      </c>
      <c r="F361" s="48">
        <v>91308</v>
      </c>
      <c r="G361" s="49" t="s">
        <v>286</v>
      </c>
      <c r="H361" s="50" t="s">
        <v>2044</v>
      </c>
      <c r="I361" s="2" t="s">
        <v>526</v>
      </c>
      <c r="J361" s="5" t="s">
        <v>1541</v>
      </c>
      <c r="K361" s="2">
        <v>1310415018</v>
      </c>
      <c r="L361" s="2" t="s">
        <v>527</v>
      </c>
      <c r="M361" s="2" t="s">
        <v>20</v>
      </c>
      <c r="N361" s="2" t="s">
        <v>1869</v>
      </c>
      <c r="O361" s="51" t="s">
        <v>1558</v>
      </c>
      <c r="P361" s="2" t="s">
        <v>528</v>
      </c>
      <c r="S361" s="46">
        <v>52</v>
      </c>
    </row>
    <row r="362" spans="1:19" s="2" customFormat="1" x14ac:dyDescent="0.4">
      <c r="A362" s="2">
        <v>360</v>
      </c>
      <c r="B362" s="46">
        <v>52</v>
      </c>
      <c r="C362" s="35">
        <v>2</v>
      </c>
      <c r="D362" s="47" t="str">
        <f>IF([4]①申請書!$E2=B362,"連携","")</f>
        <v/>
      </c>
      <c r="E362" s="47" t="str">
        <f>IF(D362="","",COUNTIF($D$2:D362,"連携"))</f>
        <v/>
      </c>
      <c r="F362" s="48">
        <v>91921</v>
      </c>
      <c r="G362" s="49" t="s">
        <v>286</v>
      </c>
      <c r="H362" s="50" t="s">
        <v>2044</v>
      </c>
      <c r="I362" s="2" t="s">
        <v>699</v>
      </c>
      <c r="J362" s="5" t="s">
        <v>1543</v>
      </c>
      <c r="K362" s="2">
        <v>813811171</v>
      </c>
      <c r="L362" s="2" t="s">
        <v>700</v>
      </c>
      <c r="M362" s="2" t="s">
        <v>15</v>
      </c>
      <c r="N362" s="2" t="s">
        <v>2045</v>
      </c>
      <c r="O362" s="51" t="s">
        <v>1558</v>
      </c>
      <c r="P362" s="2" t="s">
        <v>701</v>
      </c>
      <c r="S362" s="46">
        <v>52</v>
      </c>
    </row>
    <row r="363" spans="1:19" s="2" customFormat="1" x14ac:dyDescent="0.4">
      <c r="A363" s="2">
        <v>361</v>
      </c>
      <c r="B363" s="39">
        <v>53</v>
      </c>
      <c r="C363" s="40">
        <v>0</v>
      </c>
      <c r="D363" s="41" t="str">
        <f>IF([4]①申請書!$E2=B363,"連携","")</f>
        <v/>
      </c>
      <c r="E363" s="41" t="str">
        <f>IF(D363="","",COUNTIF($D$2:D363,"連携"))</f>
        <v/>
      </c>
      <c r="F363" s="42">
        <v>91308</v>
      </c>
      <c r="G363" s="40" t="s">
        <v>286</v>
      </c>
      <c r="H363" s="43" t="s">
        <v>702</v>
      </c>
      <c r="I363" s="43" t="s">
        <v>526</v>
      </c>
      <c r="J363" s="44" t="s">
        <v>111</v>
      </c>
      <c r="K363" s="43">
        <v>1310415018</v>
      </c>
      <c r="L363" s="43" t="s">
        <v>527</v>
      </c>
      <c r="M363" s="43" t="s">
        <v>20</v>
      </c>
      <c r="N363" s="43" t="s">
        <v>1869</v>
      </c>
      <c r="O363" s="45" t="s">
        <v>1558</v>
      </c>
      <c r="P363" s="43" t="s">
        <v>528</v>
      </c>
      <c r="Q363" s="43"/>
      <c r="R363" s="43"/>
      <c r="S363" s="39">
        <v>53</v>
      </c>
    </row>
    <row r="364" spans="1:19" s="2" customFormat="1" x14ac:dyDescent="0.4">
      <c r="A364" s="2">
        <v>362</v>
      </c>
      <c r="B364" s="46">
        <v>53</v>
      </c>
      <c r="C364" s="35">
        <v>1</v>
      </c>
      <c r="D364" s="47" t="str">
        <f>IF([4]①申請書!$E2=B364,"連携","")</f>
        <v/>
      </c>
      <c r="E364" s="47" t="str">
        <f>IF(D364="","",COUNTIF($D$2:D364,"連携"))</f>
        <v/>
      </c>
      <c r="F364" s="48">
        <v>91082</v>
      </c>
      <c r="G364" s="49" t="s">
        <v>286</v>
      </c>
      <c r="H364" s="50" t="s">
        <v>2046</v>
      </c>
      <c r="I364" s="2" t="s">
        <v>454</v>
      </c>
      <c r="J364" s="5" t="s">
        <v>1541</v>
      </c>
      <c r="K364" s="2">
        <v>1410803304</v>
      </c>
      <c r="L364" s="2" t="s">
        <v>455</v>
      </c>
      <c r="M364" s="2" t="s">
        <v>21</v>
      </c>
      <c r="N364" s="2" t="s">
        <v>1831</v>
      </c>
      <c r="O364" s="51" t="s">
        <v>1558</v>
      </c>
      <c r="P364" s="2" t="s">
        <v>456</v>
      </c>
      <c r="S364" s="46">
        <v>53</v>
      </c>
    </row>
    <row r="365" spans="1:19" s="2" customFormat="1" x14ac:dyDescent="0.4">
      <c r="A365" s="2">
        <v>363</v>
      </c>
      <c r="B365" s="46">
        <v>53</v>
      </c>
      <c r="C365" s="35">
        <v>2</v>
      </c>
      <c r="D365" s="47" t="str">
        <f>IF([4]①申請書!$E2=B365,"連携","")</f>
        <v/>
      </c>
      <c r="E365" s="47" t="str">
        <f>IF(D365="","",COUNTIF($D$2:D365,"連携"))</f>
        <v/>
      </c>
      <c r="F365" s="48">
        <v>91148</v>
      </c>
      <c r="G365" s="49" t="s">
        <v>286</v>
      </c>
      <c r="H365" s="50" t="s">
        <v>2046</v>
      </c>
      <c r="I365" s="2" t="s">
        <v>299</v>
      </c>
      <c r="J365" s="5" t="s">
        <v>1543</v>
      </c>
      <c r="K365" s="2">
        <v>1219110057</v>
      </c>
      <c r="L365" s="2" t="s">
        <v>300</v>
      </c>
      <c r="M365" s="2" t="s">
        <v>19</v>
      </c>
      <c r="N365" s="2" t="s">
        <v>1687</v>
      </c>
      <c r="O365" s="51" t="s">
        <v>1538</v>
      </c>
      <c r="P365" s="2" t="s">
        <v>301</v>
      </c>
      <c r="S365" s="46">
        <v>53</v>
      </c>
    </row>
    <row r="366" spans="1:19" s="2" customFormat="1" x14ac:dyDescent="0.4">
      <c r="A366" s="2">
        <v>364</v>
      </c>
      <c r="B366" s="46">
        <v>53</v>
      </c>
      <c r="C366" s="35">
        <v>3</v>
      </c>
      <c r="D366" s="47" t="str">
        <f>IF([4]①申請書!$E2=B366,"連携","")</f>
        <v/>
      </c>
      <c r="E366" s="47" t="str">
        <f>IF(D366="","",COUNTIF($D$2:D366,"連携"))</f>
        <v/>
      </c>
      <c r="F366" s="48">
        <v>91178</v>
      </c>
      <c r="G366" s="49" t="s">
        <v>286</v>
      </c>
      <c r="H366" s="50" t="s">
        <v>2046</v>
      </c>
      <c r="I366" s="2" t="s">
        <v>635</v>
      </c>
      <c r="J366" s="5" t="s">
        <v>1545</v>
      </c>
      <c r="K366" s="2">
        <v>1310110098</v>
      </c>
      <c r="L366" s="2" t="s">
        <v>2001</v>
      </c>
      <c r="M366" s="2" t="s">
        <v>20</v>
      </c>
      <c r="N366" s="2" t="s">
        <v>2002</v>
      </c>
      <c r="O366" s="51" t="s">
        <v>1538</v>
      </c>
      <c r="P366" s="2" t="s">
        <v>636</v>
      </c>
      <c r="S366" s="46">
        <v>53</v>
      </c>
    </row>
    <row r="367" spans="1:19" s="2" customFormat="1" x14ac:dyDescent="0.4">
      <c r="A367" s="2">
        <v>365</v>
      </c>
      <c r="B367" s="46">
        <v>53</v>
      </c>
      <c r="C367" s="35">
        <v>4</v>
      </c>
      <c r="D367" s="47" t="str">
        <f>IF([4]①申請書!$E2=B367,"連携","")</f>
        <v/>
      </c>
      <c r="E367" s="47" t="str">
        <f>IF(D367="","",COUNTIF($D$2:D367,"連携"))</f>
        <v/>
      </c>
      <c r="F367" s="48">
        <v>91307</v>
      </c>
      <c r="G367" s="49" t="s">
        <v>286</v>
      </c>
      <c r="H367" s="50" t="s">
        <v>2046</v>
      </c>
      <c r="I367" s="2" t="s">
        <v>703</v>
      </c>
      <c r="J367" s="5" t="s">
        <v>1548</v>
      </c>
      <c r="K367" s="2">
        <v>1312970051</v>
      </c>
      <c r="L367" s="2" t="s">
        <v>2042</v>
      </c>
      <c r="M367" s="2" t="s">
        <v>20</v>
      </c>
      <c r="N367" s="2" t="s">
        <v>2043</v>
      </c>
      <c r="O367" s="51" t="s">
        <v>1538</v>
      </c>
      <c r="P367" s="2" t="s">
        <v>698</v>
      </c>
      <c r="S367" s="46">
        <v>53</v>
      </c>
    </row>
    <row r="368" spans="1:19" s="2" customFormat="1" x14ac:dyDescent="0.4">
      <c r="A368" s="2">
        <v>366</v>
      </c>
      <c r="B368" s="46">
        <v>53</v>
      </c>
      <c r="C368" s="35">
        <v>5</v>
      </c>
      <c r="D368" s="47" t="str">
        <f>IF([4]①申請書!$E2=B368,"連携","")</f>
        <v/>
      </c>
      <c r="E368" s="47" t="str">
        <f>IF(D368="","",COUNTIF($D$2:D368,"連携"))</f>
        <v/>
      </c>
      <c r="F368" s="48">
        <v>91519</v>
      </c>
      <c r="G368" s="49" t="s">
        <v>286</v>
      </c>
      <c r="H368" s="50" t="s">
        <v>2046</v>
      </c>
      <c r="I368" s="2" t="s">
        <v>507</v>
      </c>
      <c r="J368" s="5" t="s">
        <v>1553</v>
      </c>
      <c r="K368" s="2">
        <v>1410504449</v>
      </c>
      <c r="L368" s="2" t="s">
        <v>508</v>
      </c>
      <c r="M368" s="2" t="s">
        <v>21</v>
      </c>
      <c r="N368" s="2" t="s">
        <v>1834</v>
      </c>
      <c r="O368" s="51" t="s">
        <v>1538</v>
      </c>
      <c r="P368" s="2" t="s">
        <v>458</v>
      </c>
      <c r="S368" s="46">
        <v>53</v>
      </c>
    </row>
    <row r="369" spans="1:19" s="2" customFormat="1" x14ac:dyDescent="0.4">
      <c r="A369" s="2">
        <v>367</v>
      </c>
      <c r="B369" s="46">
        <v>53</v>
      </c>
      <c r="C369" s="35">
        <v>6</v>
      </c>
      <c r="D369" s="47" t="str">
        <f>IF([4]①申請書!$E2=B369,"連携","")</f>
        <v/>
      </c>
      <c r="E369" s="47" t="str">
        <f>IF(D369="","",COUNTIF($D$2:D369,"連携"))</f>
        <v/>
      </c>
      <c r="F369" s="48">
        <v>91817</v>
      </c>
      <c r="G369" s="49" t="s">
        <v>286</v>
      </c>
      <c r="H369" s="50" t="s">
        <v>2046</v>
      </c>
      <c r="I369" s="2" t="s">
        <v>704</v>
      </c>
      <c r="J369" s="5" t="s">
        <v>1556</v>
      </c>
      <c r="K369" s="2">
        <v>1111900133</v>
      </c>
      <c r="L369" s="2" t="s">
        <v>705</v>
      </c>
      <c r="M369" s="2" t="s">
        <v>18</v>
      </c>
      <c r="N369" s="2" t="s">
        <v>2047</v>
      </c>
      <c r="O369" s="51" t="s">
        <v>1558</v>
      </c>
      <c r="P369" s="2" t="s">
        <v>706</v>
      </c>
      <c r="S369" s="46">
        <v>53</v>
      </c>
    </row>
    <row r="370" spans="1:19" s="2" customFormat="1" x14ac:dyDescent="0.4">
      <c r="A370" s="2">
        <v>368</v>
      </c>
      <c r="B370" s="46">
        <v>53</v>
      </c>
      <c r="C370" s="35">
        <v>7</v>
      </c>
      <c r="D370" s="47" t="str">
        <f>IF([4]①申請書!$E2=B370,"連携","")</f>
        <v/>
      </c>
      <c r="E370" s="47" t="str">
        <f>IF(D370="","",COUNTIF($D$2:D370,"連携"))</f>
        <v/>
      </c>
      <c r="F370" s="48">
        <v>91915</v>
      </c>
      <c r="G370" s="49" t="s">
        <v>286</v>
      </c>
      <c r="H370" s="50" t="s">
        <v>2046</v>
      </c>
      <c r="I370" s="2" t="s">
        <v>312</v>
      </c>
      <c r="J370" s="5" t="s">
        <v>1559</v>
      </c>
      <c r="K370" s="2">
        <v>1116100739</v>
      </c>
      <c r="L370" s="2" t="s">
        <v>313</v>
      </c>
      <c r="M370" s="2" t="s">
        <v>18</v>
      </c>
      <c r="N370" s="2" t="s">
        <v>1694</v>
      </c>
      <c r="O370" s="51" t="s">
        <v>1538</v>
      </c>
      <c r="P370" s="2" t="s">
        <v>314</v>
      </c>
      <c r="S370" s="46">
        <v>53</v>
      </c>
    </row>
    <row r="371" spans="1:19" s="2" customFormat="1" x14ac:dyDescent="0.4">
      <c r="A371" s="2">
        <v>369</v>
      </c>
      <c r="B371" s="46">
        <v>53</v>
      </c>
      <c r="C371" s="35">
        <v>8</v>
      </c>
      <c r="D371" s="47" t="str">
        <f>IF([4]①申請書!$E2=B371,"連携","")</f>
        <v/>
      </c>
      <c r="E371" s="47" t="str">
        <f>IF(D371="","",COUNTIF($D$2:D371,"連携"))</f>
        <v/>
      </c>
      <c r="F371" s="48">
        <v>91921</v>
      </c>
      <c r="G371" s="49" t="s">
        <v>286</v>
      </c>
      <c r="H371" s="50" t="s">
        <v>2046</v>
      </c>
      <c r="I371" s="2" t="s">
        <v>699</v>
      </c>
      <c r="J371" s="5" t="s">
        <v>1561</v>
      </c>
      <c r="K371" s="2">
        <v>813811171</v>
      </c>
      <c r="L371" s="2" t="s">
        <v>700</v>
      </c>
      <c r="M371" s="2" t="s">
        <v>15</v>
      </c>
      <c r="N371" s="2" t="s">
        <v>2045</v>
      </c>
      <c r="O371" s="51" t="s">
        <v>1558</v>
      </c>
      <c r="P371" s="2" t="s">
        <v>701</v>
      </c>
      <c r="S371" s="46">
        <v>53</v>
      </c>
    </row>
    <row r="372" spans="1:19" s="2" customFormat="1" x14ac:dyDescent="0.4">
      <c r="A372" s="2">
        <v>370</v>
      </c>
      <c r="B372" s="46">
        <v>53</v>
      </c>
      <c r="C372" s="35">
        <v>9</v>
      </c>
      <c r="D372" s="47" t="str">
        <f>IF([4]①申請書!$E2=B372,"連携","")</f>
        <v/>
      </c>
      <c r="E372" s="47" t="str">
        <f>IF(D372="","",COUNTIF($D$2:D372,"連携"))</f>
        <v/>
      </c>
      <c r="F372" s="48">
        <v>92064</v>
      </c>
      <c r="G372" s="49" t="s">
        <v>286</v>
      </c>
      <c r="H372" s="50" t="s">
        <v>2046</v>
      </c>
      <c r="I372" s="2" t="s">
        <v>515</v>
      </c>
      <c r="J372" s="5" t="s">
        <v>1563</v>
      </c>
      <c r="K372" s="2">
        <v>1419805821</v>
      </c>
      <c r="L372" s="2" t="s">
        <v>516</v>
      </c>
      <c r="M372" s="2" t="s">
        <v>21</v>
      </c>
      <c r="N372" s="2" t="s">
        <v>2048</v>
      </c>
      <c r="O372" s="51" t="s">
        <v>1558</v>
      </c>
      <c r="P372" s="2" t="s">
        <v>517</v>
      </c>
      <c r="S372" s="46">
        <v>53</v>
      </c>
    </row>
    <row r="373" spans="1:19" s="2" customFormat="1" x14ac:dyDescent="0.4">
      <c r="A373" s="2">
        <v>371</v>
      </c>
      <c r="B373" s="39">
        <v>54</v>
      </c>
      <c r="C373" s="40">
        <v>0</v>
      </c>
      <c r="D373" s="41" t="str">
        <f>IF([4]①申請書!$E2=B373,"連携","")</f>
        <v/>
      </c>
      <c r="E373" s="41" t="str">
        <f>IF(D373="","",COUNTIF($D$2:D373,"連携"))</f>
        <v/>
      </c>
      <c r="F373" s="42">
        <v>91313</v>
      </c>
      <c r="G373" s="40" t="s">
        <v>286</v>
      </c>
      <c r="H373" s="43" t="s">
        <v>2049</v>
      </c>
      <c r="I373" s="43" t="s">
        <v>707</v>
      </c>
      <c r="J373" s="44" t="s">
        <v>111</v>
      </c>
      <c r="K373" s="43">
        <v>1312171577</v>
      </c>
      <c r="L373" s="43" t="s">
        <v>708</v>
      </c>
      <c r="M373" s="43" t="s">
        <v>20</v>
      </c>
      <c r="N373" s="43" t="s">
        <v>2050</v>
      </c>
      <c r="O373" s="45" t="s">
        <v>1538</v>
      </c>
      <c r="P373" s="43" t="s">
        <v>709</v>
      </c>
      <c r="Q373" s="43"/>
      <c r="R373" s="43"/>
      <c r="S373" s="39">
        <v>54</v>
      </c>
    </row>
    <row r="374" spans="1:19" s="2" customFormat="1" x14ac:dyDescent="0.4">
      <c r="A374" s="2">
        <v>372</v>
      </c>
      <c r="B374" s="46">
        <v>54</v>
      </c>
      <c r="C374" s="35">
        <v>1</v>
      </c>
      <c r="D374" s="47" t="str">
        <f>IF([4]①申請書!$E2=B374,"連携","")</f>
        <v/>
      </c>
      <c r="E374" s="47" t="str">
        <f>IF(D374="","",COUNTIF($D$2:D374,"連携"))</f>
        <v/>
      </c>
      <c r="F374" s="48">
        <v>91912</v>
      </c>
      <c r="G374" s="49" t="s">
        <v>286</v>
      </c>
      <c r="H374" s="50" t="s">
        <v>2049</v>
      </c>
      <c r="I374" s="2" t="s">
        <v>594</v>
      </c>
      <c r="J374" s="5" t="s">
        <v>1541</v>
      </c>
      <c r="K374" s="2">
        <v>1210411736</v>
      </c>
      <c r="L374" s="2" t="s">
        <v>595</v>
      </c>
      <c r="M374" s="2" t="s">
        <v>19</v>
      </c>
      <c r="N374" s="2" t="s">
        <v>1970</v>
      </c>
      <c r="O374" s="51" t="s">
        <v>1538</v>
      </c>
      <c r="P374" s="2" t="s">
        <v>596</v>
      </c>
      <c r="S374" s="46">
        <v>54</v>
      </c>
    </row>
    <row r="375" spans="1:19" s="2" customFormat="1" x14ac:dyDescent="0.4">
      <c r="A375" s="2">
        <v>373</v>
      </c>
      <c r="B375" s="46">
        <v>54</v>
      </c>
      <c r="C375" s="35">
        <v>2</v>
      </c>
      <c r="D375" s="47" t="str">
        <f>IF([4]①申請書!$E2=B375,"連携","")</f>
        <v/>
      </c>
      <c r="E375" s="47" t="str">
        <f>IF(D375="","",COUNTIF($D$2:D375,"連携"))</f>
        <v/>
      </c>
      <c r="F375" s="48">
        <v>92174</v>
      </c>
      <c r="G375" s="49" t="s">
        <v>286</v>
      </c>
      <c r="H375" s="50" t="s">
        <v>2049</v>
      </c>
      <c r="I375" s="2" t="s">
        <v>710</v>
      </c>
      <c r="J375" s="5" t="s">
        <v>1543</v>
      </c>
      <c r="K375" s="2">
        <v>1212416071</v>
      </c>
      <c r="L375" s="2" t="s">
        <v>711</v>
      </c>
      <c r="M375" s="2" t="s">
        <v>19</v>
      </c>
      <c r="N375" s="2" t="s">
        <v>2051</v>
      </c>
      <c r="O375" s="51" t="s">
        <v>1538</v>
      </c>
      <c r="P375" s="2" t="s">
        <v>712</v>
      </c>
      <c r="S375" s="46">
        <v>54</v>
      </c>
    </row>
    <row r="376" spans="1:19" s="2" customFormat="1" x14ac:dyDescent="0.4">
      <c r="A376" s="2">
        <v>374</v>
      </c>
      <c r="B376" s="39">
        <v>55</v>
      </c>
      <c r="C376" s="40">
        <v>0</v>
      </c>
      <c r="D376" s="41" t="str">
        <f>IF([4]①申請書!$E2=B376,"連携","")</f>
        <v/>
      </c>
      <c r="E376" s="41" t="str">
        <f>IF(D376="","",COUNTIF($D$2:D376,"連携"))</f>
        <v/>
      </c>
      <c r="F376" s="42">
        <v>91514</v>
      </c>
      <c r="G376" s="40" t="s">
        <v>286</v>
      </c>
      <c r="H376" s="43" t="s">
        <v>713</v>
      </c>
      <c r="I376" s="43" t="s">
        <v>2052</v>
      </c>
      <c r="J376" s="44" t="s">
        <v>111</v>
      </c>
      <c r="K376" s="43">
        <v>1318615072</v>
      </c>
      <c r="L376" s="43" t="s">
        <v>2053</v>
      </c>
      <c r="M376" s="43" t="s">
        <v>552</v>
      </c>
      <c r="N376" s="43" t="s">
        <v>2054</v>
      </c>
      <c r="O376" s="45" t="s">
        <v>1538</v>
      </c>
      <c r="P376" s="43" t="s">
        <v>2055</v>
      </c>
      <c r="Q376" s="43"/>
      <c r="R376" s="43"/>
      <c r="S376" s="39">
        <v>55</v>
      </c>
    </row>
    <row r="377" spans="1:19" s="2" customFormat="1" x14ac:dyDescent="0.4">
      <c r="A377" s="2">
        <v>375</v>
      </c>
      <c r="B377" s="46">
        <v>55</v>
      </c>
      <c r="C377" s="35">
        <v>1</v>
      </c>
      <c r="D377" s="47" t="str">
        <f>IF([4]①申請書!$E2=B377,"連携","")</f>
        <v/>
      </c>
      <c r="E377" s="47" t="str">
        <f>IF(D377="","",COUNTIF($D$2:D377,"連携"))</f>
        <v/>
      </c>
      <c r="F377" s="48">
        <v>91774</v>
      </c>
      <c r="G377" s="49" t="s">
        <v>286</v>
      </c>
      <c r="H377" s="50" t="s">
        <v>2056</v>
      </c>
      <c r="I377" s="2" t="s">
        <v>714</v>
      </c>
      <c r="J377" s="5" t="s">
        <v>1541</v>
      </c>
      <c r="K377" s="2">
        <v>1313070349</v>
      </c>
      <c r="L377" s="2" t="s">
        <v>2057</v>
      </c>
      <c r="M377" s="2" t="s">
        <v>20</v>
      </c>
      <c r="N377" s="2" t="s">
        <v>2058</v>
      </c>
      <c r="O377" s="51" t="s">
        <v>1538</v>
      </c>
      <c r="P377" s="2" t="s">
        <v>715</v>
      </c>
      <c r="S377" s="46">
        <v>55</v>
      </c>
    </row>
    <row r="378" spans="1:19" s="2" customFormat="1" x14ac:dyDescent="0.4">
      <c r="A378" s="2">
        <v>376</v>
      </c>
      <c r="B378" s="39">
        <v>56</v>
      </c>
      <c r="C378" s="40">
        <v>0</v>
      </c>
      <c r="D378" s="41" t="str">
        <f>IF([4]①申請書!$E2=B378,"連携","")</f>
        <v/>
      </c>
      <c r="E378" s="41" t="str">
        <f>IF(D378="","",COUNTIF($D$2:D378,"連携"))</f>
        <v/>
      </c>
      <c r="F378" s="42">
        <v>92047</v>
      </c>
      <c r="G378" s="40" t="s">
        <v>286</v>
      </c>
      <c r="H378" s="43" t="s">
        <v>2059</v>
      </c>
      <c r="I378" s="43" t="s">
        <v>2060</v>
      </c>
      <c r="J378" s="44" t="s">
        <v>111</v>
      </c>
      <c r="K378" s="43">
        <v>1312971083</v>
      </c>
      <c r="L378" s="43" t="s">
        <v>2061</v>
      </c>
      <c r="M378" s="43" t="s">
        <v>552</v>
      </c>
      <c r="N378" s="43" t="s">
        <v>2062</v>
      </c>
      <c r="O378" s="45" t="s">
        <v>1538</v>
      </c>
      <c r="P378" s="43" t="s">
        <v>2063</v>
      </c>
      <c r="Q378" s="43"/>
      <c r="R378" s="43"/>
      <c r="S378" s="39">
        <v>56</v>
      </c>
    </row>
    <row r="379" spans="1:19" s="2" customFormat="1" x14ac:dyDescent="0.4">
      <c r="A379" s="2">
        <v>377</v>
      </c>
      <c r="B379" s="39">
        <v>57</v>
      </c>
      <c r="C379" s="40">
        <v>0</v>
      </c>
      <c r="D379" s="41" t="str">
        <f>IF([4]①申請書!$E2=B379,"連携","")</f>
        <v/>
      </c>
      <c r="E379" s="41" t="str">
        <f>IF(D379="","",COUNTIF($D$2:D379,"連携"))</f>
        <v/>
      </c>
      <c r="F379" s="42">
        <v>91531</v>
      </c>
      <c r="G379" s="40" t="s">
        <v>286</v>
      </c>
      <c r="H379" s="43" t="s">
        <v>2064</v>
      </c>
      <c r="I379" s="43" t="s">
        <v>2065</v>
      </c>
      <c r="J379" s="44" t="s">
        <v>111</v>
      </c>
      <c r="K379" s="43">
        <v>915210173</v>
      </c>
      <c r="L379" s="43" t="s">
        <v>2066</v>
      </c>
      <c r="M379" s="43" t="s">
        <v>16</v>
      </c>
      <c r="N379" s="43" t="s">
        <v>2067</v>
      </c>
      <c r="O379" s="45" t="s">
        <v>1558</v>
      </c>
      <c r="P379" s="43" t="s">
        <v>2068</v>
      </c>
      <c r="Q379" s="43"/>
      <c r="R379" s="43"/>
      <c r="S379" s="39">
        <v>57</v>
      </c>
    </row>
    <row r="380" spans="1:19" s="2" customFormat="1" x14ac:dyDescent="0.4">
      <c r="A380" s="2">
        <v>378</v>
      </c>
      <c r="B380" s="46">
        <v>57</v>
      </c>
      <c r="C380" s="35">
        <v>1</v>
      </c>
      <c r="D380" s="47" t="str">
        <f>IF([4]①申請書!$E2=B380,"連携","")</f>
        <v/>
      </c>
      <c r="E380" s="47" t="str">
        <f>IF(D380="","",COUNTIF($D$2:D380,"連携"))</f>
        <v/>
      </c>
      <c r="F380" s="48">
        <v>91319</v>
      </c>
      <c r="G380" s="49" t="s">
        <v>286</v>
      </c>
      <c r="H380" s="50" t="s">
        <v>2069</v>
      </c>
      <c r="I380" s="2" t="s">
        <v>612</v>
      </c>
      <c r="J380" s="5" t="s">
        <v>1541</v>
      </c>
      <c r="K380" s="2">
        <v>1310570945</v>
      </c>
      <c r="L380" s="2" t="s">
        <v>613</v>
      </c>
      <c r="M380" s="2" t="s">
        <v>20</v>
      </c>
      <c r="N380" s="2" t="s">
        <v>1948</v>
      </c>
      <c r="O380" s="51" t="s">
        <v>1538</v>
      </c>
      <c r="P380" s="2" t="s">
        <v>614</v>
      </c>
      <c r="S380" s="46">
        <v>57</v>
      </c>
    </row>
    <row r="381" spans="1:19" s="2" customFormat="1" x14ac:dyDescent="0.4">
      <c r="A381" s="2">
        <v>379</v>
      </c>
      <c r="B381" s="46">
        <v>57</v>
      </c>
      <c r="C381" s="35">
        <v>2</v>
      </c>
      <c r="D381" s="47" t="str">
        <f>IF([4]①申請書!$E2=B381,"連携","")</f>
        <v/>
      </c>
      <c r="E381" s="47" t="str">
        <f>IF(D381="","",COUNTIF($D$2:D381,"連携"))</f>
        <v/>
      </c>
      <c r="F381" s="48">
        <v>92435</v>
      </c>
      <c r="G381" s="49" t="s">
        <v>286</v>
      </c>
      <c r="H381" s="50" t="s">
        <v>2069</v>
      </c>
      <c r="I381" s="2" t="s">
        <v>2070</v>
      </c>
      <c r="J381" s="5" t="s">
        <v>1543</v>
      </c>
      <c r="K381" s="2">
        <v>910610336</v>
      </c>
      <c r="L381" s="2" t="s">
        <v>2071</v>
      </c>
      <c r="M381" s="2" t="s">
        <v>16</v>
      </c>
      <c r="N381" s="2" t="s">
        <v>2072</v>
      </c>
      <c r="O381" s="51" t="s">
        <v>1538</v>
      </c>
      <c r="P381" s="2" t="s">
        <v>2073</v>
      </c>
      <c r="S381" s="46">
        <v>57</v>
      </c>
    </row>
    <row r="382" spans="1:19" s="2" customFormat="1" x14ac:dyDescent="0.4">
      <c r="A382" s="2">
        <v>380</v>
      </c>
      <c r="B382" s="46">
        <v>57</v>
      </c>
      <c r="C382" s="35">
        <v>3</v>
      </c>
      <c r="D382" s="47" t="str">
        <f>IF([4]①申請書!$E2=B382,"連携","")</f>
        <v/>
      </c>
      <c r="E382" s="47" t="str">
        <f>IF(D382="","",COUNTIF($D$2:D382,"連携"))</f>
        <v/>
      </c>
      <c r="F382" s="48">
        <v>92498</v>
      </c>
      <c r="G382" s="49" t="s">
        <v>286</v>
      </c>
      <c r="H382" s="50" t="s">
        <v>2069</v>
      </c>
      <c r="I382" s="2" t="s">
        <v>1989</v>
      </c>
      <c r="J382" s="5" t="s">
        <v>1545</v>
      </c>
      <c r="K382" s="2">
        <v>1318814774</v>
      </c>
      <c r="L382" s="2" t="s">
        <v>1990</v>
      </c>
      <c r="M382" s="2" t="s">
        <v>20</v>
      </c>
      <c r="N382" s="2" t="s">
        <v>1991</v>
      </c>
      <c r="O382" s="51" t="s">
        <v>1538</v>
      </c>
      <c r="P382" s="2" t="s">
        <v>1992</v>
      </c>
      <c r="S382" s="46">
        <v>57</v>
      </c>
    </row>
    <row r="383" spans="1:19" s="2" customFormat="1" x14ac:dyDescent="0.4">
      <c r="A383" s="2">
        <v>381</v>
      </c>
      <c r="B383" s="39">
        <v>58</v>
      </c>
      <c r="C383" s="40">
        <v>0</v>
      </c>
      <c r="D383" s="41" t="str">
        <f>IF([4]①申請書!$E2=B383,"連携","")</f>
        <v/>
      </c>
      <c r="E383" s="41" t="str">
        <f>IF(D383="","",COUNTIF($D$2:D383,"連携"))</f>
        <v/>
      </c>
      <c r="F383" s="42">
        <v>92498</v>
      </c>
      <c r="G383" s="40" t="s">
        <v>286</v>
      </c>
      <c r="H383" s="43" t="s">
        <v>2074</v>
      </c>
      <c r="I383" s="43" t="s">
        <v>1989</v>
      </c>
      <c r="J383" s="44" t="s">
        <v>111</v>
      </c>
      <c r="K383" s="43">
        <v>1318814774</v>
      </c>
      <c r="L383" s="43" t="s">
        <v>1990</v>
      </c>
      <c r="M383" s="43" t="s">
        <v>20</v>
      </c>
      <c r="N383" s="43" t="s">
        <v>1991</v>
      </c>
      <c r="O383" s="45" t="s">
        <v>1538</v>
      </c>
      <c r="P383" s="43" t="s">
        <v>1992</v>
      </c>
      <c r="Q383" s="43"/>
      <c r="R383" s="43"/>
      <c r="S383" s="39">
        <v>58</v>
      </c>
    </row>
    <row r="384" spans="1:19" s="2" customFormat="1" x14ac:dyDescent="0.4">
      <c r="A384" s="2">
        <v>382</v>
      </c>
      <c r="B384" s="46">
        <v>58</v>
      </c>
      <c r="C384" s="35">
        <v>1</v>
      </c>
      <c r="D384" s="47" t="str">
        <f>IF([4]①申請書!$E2=B384,"連携","")</f>
        <v/>
      </c>
      <c r="E384" s="47" t="str">
        <f>IF(D384="","",COUNTIF($D$2:D384,"連携"))</f>
        <v/>
      </c>
      <c r="F384" s="48">
        <v>91147</v>
      </c>
      <c r="G384" s="49" t="s">
        <v>286</v>
      </c>
      <c r="H384" s="50" t="s">
        <v>2075</v>
      </c>
      <c r="I384" s="2" t="s">
        <v>446</v>
      </c>
      <c r="J384" s="5" t="s">
        <v>1541</v>
      </c>
      <c r="K384" s="2">
        <v>1318616104</v>
      </c>
      <c r="L384" s="2" t="s">
        <v>447</v>
      </c>
      <c r="M384" s="2" t="s">
        <v>20</v>
      </c>
      <c r="N384" s="2" t="s">
        <v>1701</v>
      </c>
      <c r="O384" s="51" t="s">
        <v>1538</v>
      </c>
      <c r="P384" s="2" t="s">
        <v>448</v>
      </c>
      <c r="S384" s="46">
        <v>58</v>
      </c>
    </row>
    <row r="385" spans="1:19" s="2" customFormat="1" x14ac:dyDescent="0.4">
      <c r="A385" s="2">
        <v>383</v>
      </c>
      <c r="B385" s="46">
        <v>58</v>
      </c>
      <c r="C385" s="35">
        <v>2</v>
      </c>
      <c r="D385" s="47" t="str">
        <f>IF([4]①申請書!$E2=B385,"連携","")</f>
        <v/>
      </c>
      <c r="E385" s="47" t="str">
        <f>IF(D385="","",COUNTIF($D$2:D385,"連携"))</f>
        <v/>
      </c>
      <c r="F385" s="48">
        <v>91148</v>
      </c>
      <c r="G385" s="49" t="s">
        <v>286</v>
      </c>
      <c r="H385" s="50" t="s">
        <v>2075</v>
      </c>
      <c r="I385" s="2" t="s">
        <v>299</v>
      </c>
      <c r="J385" s="5" t="s">
        <v>1543</v>
      </c>
      <c r="K385" s="2">
        <v>1219110057</v>
      </c>
      <c r="L385" s="2" t="s">
        <v>300</v>
      </c>
      <c r="M385" s="2" t="s">
        <v>19</v>
      </c>
      <c r="N385" s="2" t="s">
        <v>1687</v>
      </c>
      <c r="O385" s="51" t="s">
        <v>1538</v>
      </c>
      <c r="P385" s="2" t="s">
        <v>301</v>
      </c>
      <c r="S385" s="46">
        <v>58</v>
      </c>
    </row>
    <row r="386" spans="1:19" s="2" customFormat="1" x14ac:dyDescent="0.4">
      <c r="A386" s="2">
        <v>384</v>
      </c>
      <c r="B386" s="46">
        <v>58</v>
      </c>
      <c r="C386" s="35">
        <v>3</v>
      </c>
      <c r="D386" s="47" t="str">
        <f>IF([4]①申請書!$E2=B386,"連携","")</f>
        <v/>
      </c>
      <c r="E386" s="47" t="str">
        <f>IF(D386="","",COUNTIF($D$2:D386,"連携"))</f>
        <v/>
      </c>
      <c r="F386" s="48">
        <v>91300</v>
      </c>
      <c r="G386" s="49" t="s">
        <v>286</v>
      </c>
      <c r="H386" s="50" t="s">
        <v>2075</v>
      </c>
      <c r="I386" s="2" t="s">
        <v>615</v>
      </c>
      <c r="J386" s="5" t="s">
        <v>1545</v>
      </c>
      <c r="K386" s="2">
        <v>1415310271</v>
      </c>
      <c r="L386" s="2" t="s">
        <v>616</v>
      </c>
      <c r="M386" s="2" t="s">
        <v>21</v>
      </c>
      <c r="N386" s="2" t="s">
        <v>1988</v>
      </c>
      <c r="O386" s="51" t="s">
        <v>1538</v>
      </c>
      <c r="P386" s="2" t="s">
        <v>617</v>
      </c>
      <c r="S386" s="46">
        <v>58</v>
      </c>
    </row>
    <row r="387" spans="1:19" s="2" customFormat="1" x14ac:dyDescent="0.4">
      <c r="A387" s="2">
        <v>385</v>
      </c>
      <c r="B387" s="46">
        <v>58</v>
      </c>
      <c r="C387" s="35">
        <v>4</v>
      </c>
      <c r="D387" s="47" t="str">
        <f>IF([4]①申請書!$E2=B387,"連携","")</f>
        <v/>
      </c>
      <c r="E387" s="47" t="str">
        <f>IF(D387="","",COUNTIF($D$2:D387,"連携"))</f>
        <v/>
      </c>
      <c r="F387" s="48">
        <v>91319</v>
      </c>
      <c r="G387" s="49" t="s">
        <v>286</v>
      </c>
      <c r="H387" s="50" t="s">
        <v>2075</v>
      </c>
      <c r="I387" s="2" t="s">
        <v>612</v>
      </c>
      <c r="J387" s="5" t="s">
        <v>1548</v>
      </c>
      <c r="K387" s="2">
        <v>1310570945</v>
      </c>
      <c r="L387" s="2" t="s">
        <v>613</v>
      </c>
      <c r="M387" s="2" t="s">
        <v>20</v>
      </c>
      <c r="N387" s="2" t="s">
        <v>1948</v>
      </c>
      <c r="O387" s="51" t="s">
        <v>1538</v>
      </c>
      <c r="P387" s="2" t="s">
        <v>614</v>
      </c>
      <c r="S387" s="46">
        <v>58</v>
      </c>
    </row>
    <row r="388" spans="1:19" s="2" customFormat="1" x14ac:dyDescent="0.4">
      <c r="A388" s="2">
        <v>386</v>
      </c>
      <c r="B388" s="46">
        <v>58</v>
      </c>
      <c r="C388" s="35">
        <v>5</v>
      </c>
      <c r="D388" s="47" t="str">
        <f>IF([4]①申請書!$E2=B388,"連携","")</f>
        <v/>
      </c>
      <c r="E388" s="47" t="str">
        <f>IF(D388="","",COUNTIF($D$2:D388,"連携"))</f>
        <v/>
      </c>
      <c r="F388" s="48">
        <v>91516</v>
      </c>
      <c r="G388" s="49" t="s">
        <v>286</v>
      </c>
      <c r="H388" s="50" t="s">
        <v>2075</v>
      </c>
      <c r="I388" s="2" t="s">
        <v>627</v>
      </c>
      <c r="J388" s="5" t="s">
        <v>1985</v>
      </c>
      <c r="K388" s="2">
        <v>1313315728</v>
      </c>
      <c r="L388" s="2" t="s">
        <v>2076</v>
      </c>
      <c r="M388" s="2" t="s">
        <v>20</v>
      </c>
      <c r="N388" s="2" t="s">
        <v>2077</v>
      </c>
      <c r="O388" s="51" t="s">
        <v>1558</v>
      </c>
      <c r="P388" s="2" t="s">
        <v>628</v>
      </c>
      <c r="S388" s="46">
        <v>58</v>
      </c>
    </row>
    <row r="389" spans="1:19" s="2" customFormat="1" x14ac:dyDescent="0.4">
      <c r="A389" s="2">
        <v>387</v>
      </c>
      <c r="B389" s="46">
        <v>58</v>
      </c>
      <c r="C389" s="35">
        <v>6</v>
      </c>
      <c r="D389" s="47" t="str">
        <f>IF([4]①申請書!$E2=B389,"連携","")</f>
        <v/>
      </c>
      <c r="E389" s="47" t="str">
        <f>IF(D389="","",COUNTIF($D$2:D389,"連携"))</f>
        <v/>
      </c>
      <c r="F389" s="48">
        <v>92192</v>
      </c>
      <c r="G389" s="49" t="s">
        <v>286</v>
      </c>
      <c r="H389" s="50" t="s">
        <v>2075</v>
      </c>
      <c r="I389" s="2" t="s">
        <v>2078</v>
      </c>
      <c r="J389" s="5" t="s">
        <v>2079</v>
      </c>
      <c r="K389" s="2">
        <v>1111802271</v>
      </c>
      <c r="L389" s="2" t="s">
        <v>2080</v>
      </c>
      <c r="M389" s="2" t="s">
        <v>18</v>
      </c>
      <c r="N389" s="2" t="s">
        <v>2081</v>
      </c>
      <c r="O389" s="51" t="s">
        <v>1538</v>
      </c>
      <c r="P389" s="2" t="s">
        <v>2082</v>
      </c>
      <c r="S389" s="46">
        <v>58</v>
      </c>
    </row>
    <row r="390" spans="1:19" s="2" customFormat="1" x14ac:dyDescent="0.4">
      <c r="A390" s="2">
        <v>388</v>
      </c>
      <c r="B390" s="39">
        <v>59</v>
      </c>
      <c r="C390" s="40">
        <v>0</v>
      </c>
      <c r="D390" s="41" t="str">
        <f>IF([4]①申請書!$E2=B390,"連携","")</f>
        <v/>
      </c>
      <c r="E390" s="41" t="str">
        <f>IF(D390="","",COUNTIF($D$2:D390,"連携"))</f>
        <v/>
      </c>
      <c r="F390" s="42">
        <v>91191</v>
      </c>
      <c r="G390" s="40" t="s">
        <v>716</v>
      </c>
      <c r="H390" s="43" t="s">
        <v>717</v>
      </c>
      <c r="I390" s="43" t="s">
        <v>2083</v>
      </c>
      <c r="J390" s="44" t="s">
        <v>111</v>
      </c>
      <c r="K390" s="43">
        <v>1910112398</v>
      </c>
      <c r="L390" s="43" t="s">
        <v>2084</v>
      </c>
      <c r="M390" s="43" t="s">
        <v>2085</v>
      </c>
      <c r="N390" s="43" t="s">
        <v>2086</v>
      </c>
      <c r="O390" s="45" t="s">
        <v>1558</v>
      </c>
      <c r="P390" s="43" t="s">
        <v>2087</v>
      </c>
      <c r="Q390" s="43"/>
      <c r="R390" s="43"/>
      <c r="S390" s="39">
        <v>59</v>
      </c>
    </row>
    <row r="391" spans="1:19" s="2" customFormat="1" x14ac:dyDescent="0.4">
      <c r="A391" s="2">
        <v>389</v>
      </c>
      <c r="B391" s="46">
        <v>59</v>
      </c>
      <c r="C391" s="35">
        <v>1</v>
      </c>
      <c r="D391" s="47" t="str">
        <f>IF([4]①申請書!$E2=B391,"連携","")</f>
        <v/>
      </c>
      <c r="E391" s="47" t="str">
        <f>IF(D391="","",COUNTIF($D$2:D391,"連携"))</f>
        <v/>
      </c>
      <c r="F391" s="48">
        <v>91196</v>
      </c>
      <c r="G391" s="49" t="s">
        <v>716</v>
      </c>
      <c r="H391" s="50" t="s">
        <v>2088</v>
      </c>
      <c r="I391" s="2" t="s">
        <v>2089</v>
      </c>
      <c r="J391" s="5" t="s">
        <v>1541</v>
      </c>
      <c r="K391" s="2">
        <v>1910114451</v>
      </c>
      <c r="L391" s="2" t="s">
        <v>2090</v>
      </c>
      <c r="M391" s="2" t="s">
        <v>26</v>
      </c>
      <c r="N391" s="2" t="s">
        <v>2091</v>
      </c>
      <c r="O391" s="51" t="s">
        <v>1538</v>
      </c>
      <c r="P391" s="2" t="s">
        <v>2092</v>
      </c>
      <c r="S391" s="46">
        <v>59</v>
      </c>
    </row>
    <row r="392" spans="1:19" s="52" customFormat="1" x14ac:dyDescent="0.4">
      <c r="A392" s="2">
        <v>390</v>
      </c>
      <c r="B392" s="46">
        <v>59</v>
      </c>
      <c r="C392" s="35">
        <v>2</v>
      </c>
      <c r="D392" s="47" t="str">
        <f>IF([4]①申請書!$E2=B392,"連携","")</f>
        <v/>
      </c>
      <c r="E392" s="47" t="str">
        <f>IF(D392="","",COUNTIF($D$2:D392,"連携"))</f>
        <v/>
      </c>
      <c r="F392" s="48">
        <v>91592</v>
      </c>
      <c r="G392" s="49" t="s">
        <v>716</v>
      </c>
      <c r="H392" s="50" t="s">
        <v>2088</v>
      </c>
      <c r="I392" s="2" t="s">
        <v>718</v>
      </c>
      <c r="J392" s="5" t="s">
        <v>1543</v>
      </c>
      <c r="K392" s="2">
        <v>1912110952</v>
      </c>
      <c r="L392" s="2" t="s">
        <v>719</v>
      </c>
      <c r="M392" s="2" t="s">
        <v>26</v>
      </c>
      <c r="N392" s="2" t="s">
        <v>2093</v>
      </c>
      <c r="O392" s="51" t="s">
        <v>1538</v>
      </c>
      <c r="P392" s="2" t="s">
        <v>720</v>
      </c>
      <c r="Q392" s="2"/>
      <c r="R392" s="2"/>
      <c r="S392" s="46">
        <v>59</v>
      </c>
    </row>
    <row r="393" spans="1:19" s="2" customFormat="1" x14ac:dyDescent="0.4">
      <c r="A393" s="2">
        <v>391</v>
      </c>
      <c r="B393" s="46">
        <v>59</v>
      </c>
      <c r="C393" s="35">
        <v>3</v>
      </c>
      <c r="D393" s="47" t="str">
        <f>IF([4]①申請書!$E2=B393,"連携","")</f>
        <v/>
      </c>
      <c r="E393" s="47" t="str">
        <f>IF(D393="","",COUNTIF($D$2:D393,"連携"))</f>
        <v/>
      </c>
      <c r="F393" s="48">
        <v>91776</v>
      </c>
      <c r="G393" s="49" t="s">
        <v>716</v>
      </c>
      <c r="H393" s="50" t="s">
        <v>2088</v>
      </c>
      <c r="I393" s="2" t="s">
        <v>721</v>
      </c>
      <c r="J393" s="5" t="s">
        <v>1545</v>
      </c>
      <c r="K393" s="2">
        <v>1910210176</v>
      </c>
      <c r="L393" s="2" t="s">
        <v>722</v>
      </c>
      <c r="M393" s="2" t="s">
        <v>26</v>
      </c>
      <c r="N393" s="2" t="s">
        <v>2094</v>
      </c>
      <c r="O393" s="51" t="s">
        <v>1538</v>
      </c>
      <c r="P393" s="2" t="s">
        <v>723</v>
      </c>
      <c r="S393" s="46">
        <v>59</v>
      </c>
    </row>
    <row r="394" spans="1:19" s="2" customFormat="1" x14ac:dyDescent="0.4">
      <c r="A394" s="2">
        <v>392</v>
      </c>
      <c r="B394" s="46">
        <v>59</v>
      </c>
      <c r="C394" s="35">
        <v>4</v>
      </c>
      <c r="D394" s="47" t="str">
        <f>IF([4]①申請書!$E2=B394,"連携","")</f>
        <v/>
      </c>
      <c r="E394" s="47" t="str">
        <f>IF(D394="","",COUNTIF($D$2:D394,"連携"))</f>
        <v/>
      </c>
      <c r="F394" s="48">
        <v>91884</v>
      </c>
      <c r="G394" s="49" t="s">
        <v>716</v>
      </c>
      <c r="H394" s="50" t="s">
        <v>2088</v>
      </c>
      <c r="I394" s="2" t="s">
        <v>727</v>
      </c>
      <c r="J394" s="5" t="s">
        <v>1548</v>
      </c>
      <c r="K394" s="2">
        <v>1910115722</v>
      </c>
      <c r="L394" s="2" t="s">
        <v>728</v>
      </c>
      <c r="M394" s="2" t="s">
        <v>26</v>
      </c>
      <c r="N394" s="2" t="s">
        <v>2095</v>
      </c>
      <c r="O394" s="51" t="s">
        <v>1538</v>
      </c>
      <c r="P394" s="2" t="s">
        <v>729</v>
      </c>
      <c r="S394" s="46">
        <v>59</v>
      </c>
    </row>
    <row r="395" spans="1:19" s="2" customFormat="1" x14ac:dyDescent="0.4">
      <c r="A395" s="2">
        <v>393</v>
      </c>
      <c r="B395" s="46">
        <v>59</v>
      </c>
      <c r="C395" s="35">
        <v>5</v>
      </c>
      <c r="D395" s="47" t="str">
        <f>IF([4]①申請書!$E2=B395,"連携","")</f>
        <v/>
      </c>
      <c r="E395" s="47" t="str">
        <f>IF(D395="","",COUNTIF($D$2:D395,"連携"))</f>
        <v/>
      </c>
      <c r="F395" s="48">
        <v>92373</v>
      </c>
      <c r="G395" s="49" t="s">
        <v>716</v>
      </c>
      <c r="H395" s="50" t="s">
        <v>2088</v>
      </c>
      <c r="I395" s="2" t="s">
        <v>2096</v>
      </c>
      <c r="J395" s="5" t="s">
        <v>1553</v>
      </c>
      <c r="K395" s="2">
        <v>1910711199</v>
      </c>
      <c r="L395" s="2" t="s">
        <v>2097</v>
      </c>
      <c r="M395" s="2" t="s">
        <v>2085</v>
      </c>
      <c r="N395" s="2" t="s">
        <v>2098</v>
      </c>
      <c r="O395" s="51" t="s">
        <v>1538</v>
      </c>
      <c r="P395" s="2" t="s">
        <v>2099</v>
      </c>
      <c r="S395" s="46">
        <v>59</v>
      </c>
    </row>
    <row r="396" spans="1:19" s="2" customFormat="1" x14ac:dyDescent="0.4">
      <c r="A396" s="2">
        <v>394</v>
      </c>
      <c r="B396" s="39">
        <v>60</v>
      </c>
      <c r="C396" s="40">
        <v>0</v>
      </c>
      <c r="D396" s="41" t="str">
        <f>IF([4]①申請書!$E2=B396,"連携","")</f>
        <v/>
      </c>
      <c r="E396" s="41" t="str">
        <f>IF(D396="","",COUNTIF($D$2:D396,"連携"))</f>
        <v/>
      </c>
      <c r="F396" s="42">
        <v>91592</v>
      </c>
      <c r="G396" s="40" t="s">
        <v>716</v>
      </c>
      <c r="H396" s="43" t="s">
        <v>730</v>
      </c>
      <c r="I396" s="43" t="s">
        <v>718</v>
      </c>
      <c r="J396" s="44" t="s">
        <v>111</v>
      </c>
      <c r="K396" s="43">
        <v>1912110952</v>
      </c>
      <c r="L396" s="43" t="s">
        <v>719</v>
      </c>
      <c r="M396" s="43" t="s">
        <v>26</v>
      </c>
      <c r="N396" s="43" t="s">
        <v>2093</v>
      </c>
      <c r="O396" s="45" t="s">
        <v>1538</v>
      </c>
      <c r="P396" s="43" t="s">
        <v>720</v>
      </c>
      <c r="Q396" s="43"/>
      <c r="R396" s="43"/>
      <c r="S396" s="39">
        <v>60</v>
      </c>
    </row>
    <row r="397" spans="1:19" s="2" customFormat="1" x14ac:dyDescent="0.4">
      <c r="A397" s="2">
        <v>395</v>
      </c>
      <c r="B397" s="46">
        <v>60</v>
      </c>
      <c r="C397" s="35">
        <v>1</v>
      </c>
      <c r="D397" s="47" t="str">
        <f>IF([4]①申請書!$E2=B397,"連携","")</f>
        <v/>
      </c>
      <c r="E397" s="47" t="str">
        <f>IF(D397="","",COUNTIF($D$2:D397,"連携"))</f>
        <v/>
      </c>
      <c r="F397" s="48">
        <v>91191</v>
      </c>
      <c r="G397" s="49" t="s">
        <v>716</v>
      </c>
      <c r="H397" s="50" t="s">
        <v>2100</v>
      </c>
      <c r="I397" s="2" t="s">
        <v>2083</v>
      </c>
      <c r="J397" s="5" t="s">
        <v>1541</v>
      </c>
      <c r="K397" s="2">
        <v>1910112398</v>
      </c>
      <c r="L397" s="2" t="s">
        <v>2084</v>
      </c>
      <c r="M397" s="2" t="s">
        <v>2085</v>
      </c>
      <c r="N397" s="2" t="s">
        <v>2086</v>
      </c>
      <c r="O397" s="51" t="s">
        <v>1558</v>
      </c>
      <c r="P397" s="2" t="s">
        <v>2087</v>
      </c>
      <c r="S397" s="46">
        <v>60</v>
      </c>
    </row>
    <row r="398" spans="1:19" s="2" customFormat="1" x14ac:dyDescent="0.4">
      <c r="A398" s="2">
        <v>396</v>
      </c>
      <c r="B398" s="46">
        <v>60</v>
      </c>
      <c r="C398" s="35">
        <v>2</v>
      </c>
      <c r="D398" s="47" t="str">
        <f>IF([4]①申請書!$E2=B398,"連携","")</f>
        <v/>
      </c>
      <c r="E398" s="47" t="str">
        <f>IF(D398="","",COUNTIF($D$2:D398,"連携"))</f>
        <v/>
      </c>
      <c r="F398" s="48">
        <v>91196</v>
      </c>
      <c r="G398" s="49" t="s">
        <v>716</v>
      </c>
      <c r="H398" s="50" t="s">
        <v>2100</v>
      </c>
      <c r="I398" s="2" t="s">
        <v>2089</v>
      </c>
      <c r="J398" s="5" t="s">
        <v>1543</v>
      </c>
      <c r="K398" s="2">
        <v>1910114451</v>
      </c>
      <c r="L398" s="2" t="s">
        <v>2090</v>
      </c>
      <c r="M398" s="2" t="s">
        <v>26</v>
      </c>
      <c r="N398" s="2" t="s">
        <v>2091</v>
      </c>
      <c r="O398" s="51" t="s">
        <v>1538</v>
      </c>
      <c r="P398" s="2" t="s">
        <v>2092</v>
      </c>
      <c r="S398" s="46">
        <v>60</v>
      </c>
    </row>
    <row r="399" spans="1:19" s="2" customFormat="1" x14ac:dyDescent="0.4">
      <c r="A399" s="2">
        <v>397</v>
      </c>
      <c r="B399" s="46">
        <v>60</v>
      </c>
      <c r="C399" s="35">
        <v>3</v>
      </c>
      <c r="D399" s="47" t="str">
        <f>IF([4]①申請書!$E2=B399,"連携","")</f>
        <v/>
      </c>
      <c r="E399" s="47" t="str">
        <f>IF(D399="","",COUNTIF($D$2:D399,"連携"))</f>
        <v/>
      </c>
      <c r="F399" s="48">
        <v>91736</v>
      </c>
      <c r="G399" s="49" t="s">
        <v>716</v>
      </c>
      <c r="H399" s="50" t="s">
        <v>2100</v>
      </c>
      <c r="I399" s="2" t="s">
        <v>731</v>
      </c>
      <c r="J399" s="5" t="s">
        <v>1545</v>
      </c>
      <c r="K399" s="2">
        <v>2215460078</v>
      </c>
      <c r="L399" s="2" t="s">
        <v>732</v>
      </c>
      <c r="M399" s="2" t="s">
        <v>29</v>
      </c>
      <c r="N399" s="2" t="s">
        <v>2101</v>
      </c>
      <c r="O399" s="51" t="s">
        <v>1538</v>
      </c>
      <c r="P399" s="2" t="s">
        <v>733</v>
      </c>
      <c r="S399" s="46">
        <v>60</v>
      </c>
    </row>
    <row r="400" spans="1:19" s="2" customFormat="1" x14ac:dyDescent="0.4">
      <c r="A400" s="2">
        <v>398</v>
      </c>
      <c r="B400" s="46">
        <v>60</v>
      </c>
      <c r="C400" s="35">
        <v>4</v>
      </c>
      <c r="D400" s="47" t="str">
        <f>IF([4]①申請書!$E2=B400,"連携","")</f>
        <v/>
      </c>
      <c r="E400" s="47" t="str">
        <f>IF(D400="","",COUNTIF($D$2:D400,"連携"))</f>
        <v/>
      </c>
      <c r="F400" s="48">
        <v>91776</v>
      </c>
      <c r="G400" s="49" t="s">
        <v>716</v>
      </c>
      <c r="H400" s="50" t="s">
        <v>2100</v>
      </c>
      <c r="I400" s="2" t="s">
        <v>721</v>
      </c>
      <c r="J400" s="5" t="s">
        <v>1548</v>
      </c>
      <c r="K400" s="2">
        <v>1910210176</v>
      </c>
      <c r="L400" s="2" t="s">
        <v>722</v>
      </c>
      <c r="M400" s="2" t="s">
        <v>26</v>
      </c>
      <c r="N400" s="2" t="s">
        <v>2094</v>
      </c>
      <c r="O400" s="51" t="s">
        <v>1538</v>
      </c>
      <c r="P400" s="2" t="s">
        <v>723</v>
      </c>
      <c r="S400" s="46">
        <v>60</v>
      </c>
    </row>
    <row r="401" spans="1:19" s="2" customFormat="1" x14ac:dyDescent="0.4">
      <c r="A401" s="2">
        <v>399</v>
      </c>
      <c r="B401" s="46">
        <v>60</v>
      </c>
      <c r="C401" s="35">
        <v>5</v>
      </c>
      <c r="D401" s="47" t="str">
        <f>IF([4]①申請書!$E2=B401,"連携","")</f>
        <v/>
      </c>
      <c r="E401" s="47" t="str">
        <f>IF(D401="","",COUNTIF($D$2:D401,"連携"))</f>
        <v/>
      </c>
      <c r="F401" s="48">
        <v>91884</v>
      </c>
      <c r="G401" s="49" t="s">
        <v>716</v>
      </c>
      <c r="H401" s="50" t="s">
        <v>2100</v>
      </c>
      <c r="I401" s="2" t="s">
        <v>727</v>
      </c>
      <c r="J401" s="5" t="s">
        <v>1553</v>
      </c>
      <c r="K401" s="2">
        <v>1910115722</v>
      </c>
      <c r="L401" s="2" t="s">
        <v>728</v>
      </c>
      <c r="M401" s="2" t="s">
        <v>26</v>
      </c>
      <c r="N401" s="2" t="s">
        <v>2095</v>
      </c>
      <c r="O401" s="51" t="s">
        <v>1538</v>
      </c>
      <c r="P401" s="2" t="s">
        <v>729</v>
      </c>
      <c r="S401" s="46">
        <v>60</v>
      </c>
    </row>
    <row r="402" spans="1:19" s="2" customFormat="1" x14ac:dyDescent="0.4">
      <c r="A402" s="2">
        <v>400</v>
      </c>
      <c r="B402" s="46">
        <v>60</v>
      </c>
      <c r="C402" s="35">
        <v>6</v>
      </c>
      <c r="D402" s="47" t="str">
        <f>IF([4]①申請書!$E2=B402,"連携","")</f>
        <v/>
      </c>
      <c r="E402" s="47" t="str">
        <f>IF(D402="","",COUNTIF($D$2:D402,"連携"))</f>
        <v/>
      </c>
      <c r="F402" s="48">
        <v>92373</v>
      </c>
      <c r="G402" s="49" t="s">
        <v>716</v>
      </c>
      <c r="H402" s="50" t="s">
        <v>2100</v>
      </c>
      <c r="I402" s="2" t="s">
        <v>724</v>
      </c>
      <c r="J402" s="5" t="s">
        <v>1556</v>
      </c>
      <c r="K402" s="2">
        <v>1910711199</v>
      </c>
      <c r="L402" s="2" t="s">
        <v>725</v>
      </c>
      <c r="M402" s="2" t="s">
        <v>26</v>
      </c>
      <c r="N402" s="2" t="s">
        <v>2102</v>
      </c>
      <c r="O402" s="51" t="s">
        <v>1538</v>
      </c>
      <c r="P402" s="2" t="s">
        <v>726</v>
      </c>
      <c r="S402" s="46">
        <v>60</v>
      </c>
    </row>
    <row r="403" spans="1:19" s="2" customFormat="1" x14ac:dyDescent="0.4">
      <c r="A403" s="2">
        <v>401</v>
      </c>
      <c r="B403" s="39">
        <v>61</v>
      </c>
      <c r="C403" s="40">
        <v>0</v>
      </c>
      <c r="D403" s="41" t="str">
        <f>IF([4]①申請書!$E2=B403,"連携","")</f>
        <v/>
      </c>
      <c r="E403" s="41" t="str">
        <f>IF(D403="","",COUNTIF($D$2:D403,"連携"))</f>
        <v/>
      </c>
      <c r="F403" s="42">
        <v>91356</v>
      </c>
      <c r="G403" s="40" t="s">
        <v>716</v>
      </c>
      <c r="H403" s="43" t="s">
        <v>2103</v>
      </c>
      <c r="I403" s="43" t="s">
        <v>734</v>
      </c>
      <c r="J403" s="44" t="s">
        <v>111</v>
      </c>
      <c r="K403" s="43">
        <v>2219610488</v>
      </c>
      <c r="L403" s="43" t="s">
        <v>735</v>
      </c>
      <c r="M403" s="43" t="s">
        <v>29</v>
      </c>
      <c r="N403" s="43" t="s">
        <v>2104</v>
      </c>
      <c r="O403" s="45" t="s">
        <v>1538</v>
      </c>
      <c r="P403" s="43" t="s">
        <v>736</v>
      </c>
      <c r="Q403" s="43"/>
      <c r="R403" s="43"/>
      <c r="S403" s="39">
        <v>61</v>
      </c>
    </row>
    <row r="404" spans="1:19" s="2" customFormat="1" x14ac:dyDescent="0.4">
      <c r="A404" s="2">
        <v>402</v>
      </c>
      <c r="B404" s="46">
        <v>61</v>
      </c>
      <c r="C404" s="35">
        <v>1</v>
      </c>
      <c r="D404" s="47" t="str">
        <f>IF([4]①申請書!$E2=B404,"連携","")</f>
        <v/>
      </c>
      <c r="E404" s="47" t="str">
        <f>IF(D404="","",COUNTIF($D$2:D404,"連携"))</f>
        <v/>
      </c>
      <c r="F404" s="48">
        <v>91003</v>
      </c>
      <c r="G404" s="49" t="s">
        <v>716</v>
      </c>
      <c r="H404" s="50" t="s">
        <v>2103</v>
      </c>
      <c r="I404" s="2" t="s">
        <v>739</v>
      </c>
      <c r="J404" s="5" t="s">
        <v>1541</v>
      </c>
      <c r="K404" s="2">
        <v>2216710067</v>
      </c>
      <c r="L404" s="2" t="s">
        <v>740</v>
      </c>
      <c r="M404" s="2" t="s">
        <v>29</v>
      </c>
      <c r="N404" s="2" t="s">
        <v>2105</v>
      </c>
      <c r="O404" s="51" t="s">
        <v>1538</v>
      </c>
      <c r="P404" s="2" t="s">
        <v>741</v>
      </c>
      <c r="S404" s="46">
        <v>61</v>
      </c>
    </row>
    <row r="405" spans="1:19" s="2" customFormat="1" x14ac:dyDescent="0.4">
      <c r="A405" s="2">
        <v>403</v>
      </c>
      <c r="B405" s="46">
        <v>61</v>
      </c>
      <c r="C405" s="35">
        <v>2</v>
      </c>
      <c r="D405" s="47" t="str">
        <f>IF([4]①申請書!$E2=B405,"連携","")</f>
        <v/>
      </c>
      <c r="E405" s="47" t="str">
        <f>IF(D405="","",COUNTIF($D$2:D405,"連携"))</f>
        <v/>
      </c>
      <c r="F405" s="48">
        <v>91007</v>
      </c>
      <c r="G405" s="49" t="s">
        <v>716</v>
      </c>
      <c r="H405" s="50" t="s">
        <v>2103</v>
      </c>
      <c r="I405" s="2" t="s">
        <v>745</v>
      </c>
      <c r="J405" s="5" t="s">
        <v>1543</v>
      </c>
      <c r="K405" s="2">
        <v>2214210771</v>
      </c>
      <c r="L405" s="2" t="s">
        <v>746</v>
      </c>
      <c r="M405" s="2" t="s">
        <v>29</v>
      </c>
      <c r="N405" s="2" t="s">
        <v>2106</v>
      </c>
      <c r="O405" s="51" t="s">
        <v>1538</v>
      </c>
      <c r="P405" s="2" t="s">
        <v>747</v>
      </c>
      <c r="S405" s="46">
        <v>61</v>
      </c>
    </row>
    <row r="406" spans="1:19" s="2" customFormat="1" x14ac:dyDescent="0.4">
      <c r="A406" s="2">
        <v>404</v>
      </c>
      <c r="B406" s="46">
        <v>61</v>
      </c>
      <c r="C406" s="35">
        <v>3</v>
      </c>
      <c r="D406" s="47" t="str">
        <f>IF([4]①申請書!$E2=B406,"連携","")</f>
        <v/>
      </c>
      <c r="E406" s="47" t="str">
        <f>IF(D406="","",COUNTIF($D$2:D406,"連携"))</f>
        <v/>
      </c>
      <c r="F406" s="48">
        <v>91067</v>
      </c>
      <c r="G406" s="49" t="s">
        <v>716</v>
      </c>
      <c r="H406" s="50" t="s">
        <v>2103</v>
      </c>
      <c r="I406" s="2" t="s">
        <v>737</v>
      </c>
      <c r="J406" s="5" t="s">
        <v>1545</v>
      </c>
      <c r="K406" s="2">
        <v>2310101536</v>
      </c>
      <c r="L406" s="2" t="s">
        <v>2107</v>
      </c>
      <c r="M406" s="2" t="s">
        <v>30</v>
      </c>
      <c r="N406" s="2" t="s">
        <v>2108</v>
      </c>
      <c r="O406" s="51" t="s">
        <v>1538</v>
      </c>
      <c r="P406" s="2" t="s">
        <v>738</v>
      </c>
      <c r="S406" s="46">
        <v>61</v>
      </c>
    </row>
    <row r="407" spans="1:19" s="2" customFormat="1" x14ac:dyDescent="0.4">
      <c r="A407" s="2">
        <v>405</v>
      </c>
      <c r="B407" s="46">
        <v>61</v>
      </c>
      <c r="C407" s="35">
        <v>4</v>
      </c>
      <c r="D407" s="47" t="str">
        <f>IF([4]①申請書!$E2=B407,"連携","")</f>
        <v/>
      </c>
      <c r="E407" s="47" t="str">
        <f>IF(D407="","",COUNTIF($D$2:D407,"連携"))</f>
        <v/>
      </c>
      <c r="F407" s="48">
        <v>91089</v>
      </c>
      <c r="G407" s="49" t="s">
        <v>286</v>
      </c>
      <c r="H407" s="50" t="s">
        <v>2103</v>
      </c>
      <c r="I407" s="2" t="s">
        <v>600</v>
      </c>
      <c r="J407" s="5" t="s">
        <v>1548</v>
      </c>
      <c r="K407" s="2">
        <v>1310870923</v>
      </c>
      <c r="L407" s="2" t="s">
        <v>1967</v>
      </c>
      <c r="M407" s="2" t="s">
        <v>20</v>
      </c>
      <c r="N407" s="2" t="s">
        <v>1968</v>
      </c>
      <c r="O407" s="51" t="s">
        <v>1538</v>
      </c>
      <c r="P407" s="2" t="s">
        <v>601</v>
      </c>
      <c r="S407" s="46">
        <v>61</v>
      </c>
    </row>
    <row r="408" spans="1:19" s="2" customFormat="1" x14ac:dyDescent="0.4">
      <c r="A408" s="2">
        <v>406</v>
      </c>
      <c r="B408" s="46">
        <v>61</v>
      </c>
      <c r="C408" s="35">
        <v>5</v>
      </c>
      <c r="D408" s="47" t="str">
        <f>IF([4]①申請書!$E2=B408,"連携","")</f>
        <v/>
      </c>
      <c r="E408" s="47" t="str">
        <f>IF(D408="","",COUNTIF($D$2:D408,"連携"))</f>
        <v/>
      </c>
      <c r="F408" s="48">
        <v>91128</v>
      </c>
      <c r="G408" s="49" t="s">
        <v>716</v>
      </c>
      <c r="H408" s="50" t="s">
        <v>2103</v>
      </c>
      <c r="I408" s="2" t="s">
        <v>751</v>
      </c>
      <c r="J408" s="5" t="s">
        <v>1553</v>
      </c>
      <c r="K408" s="2">
        <v>2217110465</v>
      </c>
      <c r="L408" s="2" t="s">
        <v>752</v>
      </c>
      <c r="M408" s="2" t="s">
        <v>29</v>
      </c>
      <c r="N408" s="2" t="s">
        <v>2109</v>
      </c>
      <c r="O408" s="51" t="s">
        <v>1538</v>
      </c>
      <c r="P408" s="2" t="s">
        <v>753</v>
      </c>
      <c r="S408" s="46">
        <v>61</v>
      </c>
    </row>
    <row r="409" spans="1:19" s="2" customFormat="1" x14ac:dyDescent="0.4">
      <c r="A409" s="2">
        <v>407</v>
      </c>
      <c r="B409" s="46">
        <v>61</v>
      </c>
      <c r="C409" s="35">
        <v>6</v>
      </c>
      <c r="D409" s="47" t="str">
        <f>IF([4]①申請書!$E2=B409,"連携","")</f>
        <v/>
      </c>
      <c r="E409" s="47" t="str">
        <f>IF(D409="","",COUNTIF($D$2:D409,"連携"))</f>
        <v/>
      </c>
      <c r="F409" s="48">
        <v>91254</v>
      </c>
      <c r="G409" s="49" t="s">
        <v>716</v>
      </c>
      <c r="H409" s="50" t="s">
        <v>2103</v>
      </c>
      <c r="I409" s="2" t="s">
        <v>764</v>
      </c>
      <c r="J409" s="5" t="s">
        <v>1556</v>
      </c>
      <c r="K409" s="2">
        <v>2214160042</v>
      </c>
      <c r="L409" s="2" t="s">
        <v>765</v>
      </c>
      <c r="M409" s="2" t="s">
        <v>29</v>
      </c>
      <c r="N409" s="2" t="s">
        <v>2110</v>
      </c>
      <c r="O409" s="51" t="s">
        <v>1644</v>
      </c>
      <c r="P409" s="2" t="s">
        <v>766</v>
      </c>
      <c r="S409" s="46">
        <v>61</v>
      </c>
    </row>
    <row r="410" spans="1:19" s="2" customFormat="1" x14ac:dyDescent="0.4">
      <c r="A410" s="2">
        <v>408</v>
      </c>
      <c r="B410" s="46">
        <v>61</v>
      </c>
      <c r="C410" s="35">
        <v>7</v>
      </c>
      <c r="D410" s="47" t="str">
        <f>IF([4]①申請書!$E2=B410,"連携","")</f>
        <v/>
      </c>
      <c r="E410" s="47" t="str">
        <f>IF(D410="","",COUNTIF($D$2:D410,"連携"))</f>
        <v/>
      </c>
      <c r="F410" s="48">
        <v>91255</v>
      </c>
      <c r="G410" s="49" t="s">
        <v>716</v>
      </c>
      <c r="H410" s="50" t="s">
        <v>2103</v>
      </c>
      <c r="I410" s="2" t="s">
        <v>657</v>
      </c>
      <c r="J410" s="5" t="s">
        <v>1559</v>
      </c>
      <c r="K410" s="2">
        <v>2214160075</v>
      </c>
      <c r="L410" s="2" t="s">
        <v>658</v>
      </c>
      <c r="M410" s="2" t="s">
        <v>29</v>
      </c>
      <c r="N410" s="2" t="s">
        <v>2011</v>
      </c>
      <c r="O410" s="51" t="s">
        <v>1538</v>
      </c>
      <c r="P410" s="2" t="s">
        <v>659</v>
      </c>
      <c r="S410" s="46">
        <v>61</v>
      </c>
    </row>
    <row r="411" spans="1:19" s="2" customFormat="1" x14ac:dyDescent="0.4">
      <c r="A411" s="2">
        <v>409</v>
      </c>
      <c r="B411" s="46">
        <v>61</v>
      </c>
      <c r="C411" s="35">
        <v>8</v>
      </c>
      <c r="D411" s="47" t="str">
        <f>IF([4]①申請書!$E2=B411,"連携","")</f>
        <v/>
      </c>
      <c r="E411" s="47" t="str">
        <f>IF(D411="","",COUNTIF($D$2:D411,"連携"))</f>
        <v/>
      </c>
      <c r="F411" s="48">
        <v>91270</v>
      </c>
      <c r="G411" s="49" t="s">
        <v>716</v>
      </c>
      <c r="H411" s="50" t="s">
        <v>2103</v>
      </c>
      <c r="I411" s="2" t="s">
        <v>748</v>
      </c>
      <c r="J411" s="5" t="s">
        <v>1561</v>
      </c>
      <c r="K411" s="2">
        <v>2217110861</v>
      </c>
      <c r="L411" s="2" t="s">
        <v>749</v>
      </c>
      <c r="M411" s="2" t="s">
        <v>29</v>
      </c>
      <c r="N411" s="2" t="s">
        <v>2111</v>
      </c>
      <c r="O411" s="51" t="s">
        <v>1558</v>
      </c>
      <c r="P411" s="2" t="s">
        <v>750</v>
      </c>
      <c r="S411" s="46">
        <v>61</v>
      </c>
    </row>
    <row r="412" spans="1:19" s="2" customFormat="1" x14ac:dyDescent="0.4">
      <c r="A412" s="2">
        <v>410</v>
      </c>
      <c r="B412" s="46">
        <v>61</v>
      </c>
      <c r="C412" s="35">
        <v>9</v>
      </c>
      <c r="D412" s="47" t="str">
        <f>IF([4]①申請書!$E2=B412,"連携","")</f>
        <v/>
      </c>
      <c r="E412" s="47" t="str">
        <f>IF(D412="","",COUNTIF($D$2:D412,"連携"))</f>
        <v/>
      </c>
      <c r="F412" s="48">
        <v>91550</v>
      </c>
      <c r="G412" s="49" t="s">
        <v>716</v>
      </c>
      <c r="H412" s="50" t="s">
        <v>2103</v>
      </c>
      <c r="I412" s="2" t="s">
        <v>742</v>
      </c>
      <c r="J412" s="5" t="s">
        <v>1563</v>
      </c>
      <c r="K412" s="2">
        <v>2211310202</v>
      </c>
      <c r="L412" s="2" t="s">
        <v>743</v>
      </c>
      <c r="M412" s="2" t="s">
        <v>29</v>
      </c>
      <c r="N412" s="2" t="s">
        <v>2112</v>
      </c>
      <c r="O412" s="51" t="s">
        <v>1558</v>
      </c>
      <c r="P412" s="2" t="s">
        <v>744</v>
      </c>
      <c r="S412" s="46">
        <v>61</v>
      </c>
    </row>
    <row r="413" spans="1:19" s="2" customFormat="1" x14ac:dyDescent="0.4">
      <c r="A413" s="2">
        <v>411</v>
      </c>
      <c r="B413" s="46">
        <v>61</v>
      </c>
      <c r="C413" s="35">
        <v>10</v>
      </c>
      <c r="D413" s="47" t="str">
        <f>IF([4]①申請書!$E2=B413,"連携","")</f>
        <v/>
      </c>
      <c r="E413" s="47" t="str">
        <f>IF(D413="","",COUNTIF($D$2:D413,"連携"))</f>
        <v/>
      </c>
      <c r="F413" s="48">
        <v>91736</v>
      </c>
      <c r="G413" s="49" t="s">
        <v>716</v>
      </c>
      <c r="H413" s="50" t="s">
        <v>2103</v>
      </c>
      <c r="I413" s="2" t="s">
        <v>731</v>
      </c>
      <c r="J413" s="5" t="s">
        <v>1565</v>
      </c>
      <c r="K413" s="2">
        <v>2215460078</v>
      </c>
      <c r="L413" s="2" t="s">
        <v>732</v>
      </c>
      <c r="M413" s="2" t="s">
        <v>29</v>
      </c>
      <c r="N413" s="2" t="s">
        <v>2101</v>
      </c>
      <c r="O413" s="51" t="s">
        <v>1538</v>
      </c>
      <c r="P413" s="2" t="s">
        <v>733</v>
      </c>
      <c r="S413" s="46">
        <v>61</v>
      </c>
    </row>
    <row r="414" spans="1:19" s="2" customFormat="1" x14ac:dyDescent="0.4">
      <c r="A414" s="2">
        <v>412</v>
      </c>
      <c r="B414" s="46">
        <v>61</v>
      </c>
      <c r="C414" s="35">
        <v>11</v>
      </c>
      <c r="D414" s="47" t="str">
        <f>IF([4]①申請書!$E2=B414,"連携","")</f>
        <v/>
      </c>
      <c r="E414" s="47" t="str">
        <f>IF(D414="","",COUNTIF($D$2:D414,"連携"))</f>
        <v/>
      </c>
      <c r="F414" s="48">
        <v>91896</v>
      </c>
      <c r="G414" s="49" t="s">
        <v>716</v>
      </c>
      <c r="H414" s="50" t="s">
        <v>2103</v>
      </c>
      <c r="I414" s="2" t="s">
        <v>757</v>
      </c>
      <c r="J414" s="5" t="s">
        <v>1567</v>
      </c>
      <c r="K414" s="2">
        <v>2212110098</v>
      </c>
      <c r="L414" s="2" t="s">
        <v>758</v>
      </c>
      <c r="M414" s="2" t="s">
        <v>29</v>
      </c>
      <c r="N414" s="2" t="s">
        <v>2113</v>
      </c>
      <c r="O414" s="51" t="s">
        <v>1538</v>
      </c>
      <c r="P414" s="2" t="s">
        <v>759</v>
      </c>
      <c r="S414" s="46">
        <v>61</v>
      </c>
    </row>
    <row r="415" spans="1:19" s="2" customFormat="1" x14ac:dyDescent="0.4">
      <c r="A415" s="2">
        <v>413</v>
      </c>
      <c r="B415" s="46">
        <v>61</v>
      </c>
      <c r="C415" s="35">
        <v>12</v>
      </c>
      <c r="D415" s="47" t="str">
        <f>IF([4]①申請書!$E2=B415,"連携","")</f>
        <v/>
      </c>
      <c r="E415" s="47" t="str">
        <f>IF(D415="","",COUNTIF($D$2:D415,"連携"))</f>
        <v/>
      </c>
      <c r="F415" s="48">
        <v>92020</v>
      </c>
      <c r="G415" s="49" t="s">
        <v>716</v>
      </c>
      <c r="H415" s="50" t="s">
        <v>2103</v>
      </c>
      <c r="I415" s="2" t="s">
        <v>754</v>
      </c>
      <c r="J415" s="5" t="s">
        <v>1570</v>
      </c>
      <c r="K415" s="2">
        <v>2215310554</v>
      </c>
      <c r="L415" s="2" t="s">
        <v>755</v>
      </c>
      <c r="M415" s="2" t="s">
        <v>29</v>
      </c>
      <c r="N415" s="2" t="s">
        <v>2114</v>
      </c>
      <c r="O415" s="51" t="s">
        <v>1558</v>
      </c>
      <c r="P415" s="2" t="s">
        <v>756</v>
      </c>
      <c r="S415" s="46">
        <v>61</v>
      </c>
    </row>
    <row r="416" spans="1:19" s="2" customFormat="1" x14ac:dyDescent="0.4">
      <c r="A416" s="2">
        <v>414</v>
      </c>
      <c r="B416" s="39">
        <v>62</v>
      </c>
      <c r="C416" s="40">
        <v>0</v>
      </c>
      <c r="D416" s="41" t="str">
        <f>IF([4]①申請書!$E2=B416,"連携","")</f>
        <v/>
      </c>
      <c r="E416" s="41" t="str">
        <f>IF(D416="","",COUNTIF($D$2:D416,"連携"))</f>
        <v/>
      </c>
      <c r="F416" s="42">
        <v>91007</v>
      </c>
      <c r="G416" s="40" t="s">
        <v>2115</v>
      </c>
      <c r="H416" s="43" t="s">
        <v>760</v>
      </c>
      <c r="I416" s="43" t="s">
        <v>745</v>
      </c>
      <c r="J416" s="44" t="s">
        <v>111</v>
      </c>
      <c r="K416" s="43">
        <v>2214210771</v>
      </c>
      <c r="L416" s="43" t="s">
        <v>746</v>
      </c>
      <c r="M416" s="43" t="s">
        <v>29</v>
      </c>
      <c r="N416" s="43" t="s">
        <v>2106</v>
      </c>
      <c r="O416" s="45" t="s">
        <v>1538</v>
      </c>
      <c r="P416" s="43" t="s">
        <v>747</v>
      </c>
      <c r="Q416" s="43"/>
      <c r="R416" s="43"/>
      <c r="S416" s="39">
        <v>62</v>
      </c>
    </row>
    <row r="417" spans="1:19" s="2" customFormat="1" x14ac:dyDescent="0.4">
      <c r="A417" s="2">
        <v>415</v>
      </c>
      <c r="B417" s="46">
        <v>62</v>
      </c>
      <c r="C417" s="35">
        <v>1</v>
      </c>
      <c r="D417" s="47" t="str">
        <f>IF([4]①申請書!$E2=B417,"連携","")</f>
        <v/>
      </c>
      <c r="E417" s="47" t="str">
        <f>IF(D417="","",COUNTIF($D$2:D417,"連携"))</f>
        <v/>
      </c>
      <c r="F417" s="48">
        <v>91067</v>
      </c>
      <c r="G417" s="49" t="s">
        <v>716</v>
      </c>
      <c r="H417" s="50" t="s">
        <v>2116</v>
      </c>
      <c r="I417" s="2" t="s">
        <v>737</v>
      </c>
      <c r="J417" s="5" t="s">
        <v>1541</v>
      </c>
      <c r="K417" s="2">
        <v>2310101536</v>
      </c>
      <c r="L417" s="2" t="s">
        <v>2107</v>
      </c>
      <c r="M417" s="2" t="s">
        <v>30</v>
      </c>
      <c r="N417" s="2" t="s">
        <v>2108</v>
      </c>
      <c r="O417" s="51" t="s">
        <v>1538</v>
      </c>
      <c r="P417" s="2" t="s">
        <v>738</v>
      </c>
      <c r="S417" s="46">
        <v>62</v>
      </c>
    </row>
    <row r="418" spans="1:19" s="2" customFormat="1" x14ac:dyDescent="0.4">
      <c r="A418" s="2">
        <v>416</v>
      </c>
      <c r="B418" s="46">
        <v>62</v>
      </c>
      <c r="C418" s="35">
        <v>2</v>
      </c>
      <c r="D418" s="47" t="str">
        <f>IF([4]①申請書!$E2=B418,"連携","")</f>
        <v/>
      </c>
      <c r="E418" s="47" t="str">
        <f>IF(D418="","",COUNTIF($D$2:D418,"連携"))</f>
        <v/>
      </c>
      <c r="F418" s="48">
        <v>91254</v>
      </c>
      <c r="G418" s="49" t="s">
        <v>716</v>
      </c>
      <c r="H418" s="50" t="s">
        <v>2116</v>
      </c>
      <c r="I418" s="2" t="s">
        <v>764</v>
      </c>
      <c r="J418" s="5" t="s">
        <v>1543</v>
      </c>
      <c r="K418" s="2">
        <v>2214160042</v>
      </c>
      <c r="L418" s="2" t="s">
        <v>765</v>
      </c>
      <c r="M418" s="2" t="s">
        <v>29</v>
      </c>
      <c r="N418" s="2" t="s">
        <v>2110</v>
      </c>
      <c r="O418" s="51" t="s">
        <v>1644</v>
      </c>
      <c r="P418" s="2" t="s">
        <v>766</v>
      </c>
      <c r="S418" s="46">
        <v>62</v>
      </c>
    </row>
    <row r="419" spans="1:19" s="2" customFormat="1" x14ac:dyDescent="0.4">
      <c r="A419" s="2">
        <v>417</v>
      </c>
      <c r="B419" s="46">
        <v>62</v>
      </c>
      <c r="C419" s="35">
        <v>3</v>
      </c>
      <c r="D419" s="47" t="str">
        <f>IF([4]①申請書!$E2=B419,"連携","")</f>
        <v/>
      </c>
      <c r="E419" s="47" t="str">
        <f>IF(D419="","",COUNTIF($D$2:D419,"連携"))</f>
        <v/>
      </c>
      <c r="F419" s="48">
        <v>91255</v>
      </c>
      <c r="G419" s="49" t="s">
        <v>716</v>
      </c>
      <c r="H419" s="50" t="s">
        <v>2116</v>
      </c>
      <c r="I419" s="2" t="s">
        <v>657</v>
      </c>
      <c r="J419" s="5" t="s">
        <v>1545</v>
      </c>
      <c r="K419" s="2">
        <v>2214160075</v>
      </c>
      <c r="L419" s="2" t="s">
        <v>658</v>
      </c>
      <c r="M419" s="2" t="s">
        <v>29</v>
      </c>
      <c r="N419" s="2" t="s">
        <v>2011</v>
      </c>
      <c r="O419" s="51" t="s">
        <v>1538</v>
      </c>
      <c r="P419" s="2" t="s">
        <v>659</v>
      </c>
      <c r="S419" s="46">
        <v>62</v>
      </c>
    </row>
    <row r="420" spans="1:19" s="2" customFormat="1" x14ac:dyDescent="0.4">
      <c r="A420" s="2">
        <v>418</v>
      </c>
      <c r="B420" s="46">
        <v>62</v>
      </c>
      <c r="C420" s="35">
        <v>4</v>
      </c>
      <c r="D420" s="47" t="str">
        <f>IF([4]①申請書!$E2=B420,"連携","")</f>
        <v/>
      </c>
      <c r="E420" s="47" t="str">
        <f>IF(D420="","",COUNTIF($D$2:D420,"連携"))</f>
        <v/>
      </c>
      <c r="F420" s="48">
        <v>91356</v>
      </c>
      <c r="G420" s="49" t="s">
        <v>716</v>
      </c>
      <c r="H420" s="50" t="s">
        <v>2116</v>
      </c>
      <c r="I420" s="2" t="s">
        <v>734</v>
      </c>
      <c r="J420" s="5" t="s">
        <v>1548</v>
      </c>
      <c r="K420" s="2">
        <v>2219610488</v>
      </c>
      <c r="L420" s="2" t="s">
        <v>735</v>
      </c>
      <c r="M420" s="2" t="s">
        <v>29</v>
      </c>
      <c r="N420" s="2" t="s">
        <v>2104</v>
      </c>
      <c r="O420" s="51" t="s">
        <v>1538</v>
      </c>
      <c r="P420" s="2" t="s">
        <v>736</v>
      </c>
      <c r="S420" s="46">
        <v>62</v>
      </c>
    </row>
    <row r="421" spans="1:19" s="2" customFormat="1" x14ac:dyDescent="0.4">
      <c r="A421" s="2">
        <v>419</v>
      </c>
      <c r="B421" s="46">
        <v>62</v>
      </c>
      <c r="C421" s="35">
        <v>5</v>
      </c>
      <c r="D421" s="47" t="str">
        <f>IF([4]①申請書!$E2=B421,"連携","")</f>
        <v/>
      </c>
      <c r="E421" s="47" t="str">
        <f>IF(D421="","",COUNTIF($D$2:D421,"連携"))</f>
        <v/>
      </c>
      <c r="F421" s="48">
        <v>91550</v>
      </c>
      <c r="G421" s="49" t="s">
        <v>716</v>
      </c>
      <c r="H421" s="50" t="s">
        <v>2116</v>
      </c>
      <c r="I421" s="2" t="s">
        <v>742</v>
      </c>
      <c r="J421" s="5" t="s">
        <v>1553</v>
      </c>
      <c r="K421" s="2">
        <v>2211310202</v>
      </c>
      <c r="L421" s="2" t="s">
        <v>743</v>
      </c>
      <c r="M421" s="2" t="s">
        <v>29</v>
      </c>
      <c r="N421" s="2" t="s">
        <v>2112</v>
      </c>
      <c r="O421" s="51" t="s">
        <v>1558</v>
      </c>
      <c r="P421" s="2" t="s">
        <v>744</v>
      </c>
      <c r="S421" s="46">
        <v>62</v>
      </c>
    </row>
    <row r="422" spans="1:19" s="2" customFormat="1" x14ac:dyDescent="0.4">
      <c r="A422" s="2">
        <v>420</v>
      </c>
      <c r="B422" s="46">
        <v>62</v>
      </c>
      <c r="C422" s="35">
        <v>6</v>
      </c>
      <c r="D422" s="47" t="str">
        <f>IF([4]①申請書!$E2=B422,"連携","")</f>
        <v/>
      </c>
      <c r="E422" s="47" t="str">
        <f>IF(D422="","",COUNTIF($D$2:D422,"連携"))</f>
        <v/>
      </c>
      <c r="F422" s="48">
        <v>91736</v>
      </c>
      <c r="G422" s="49" t="s">
        <v>716</v>
      </c>
      <c r="H422" s="50" t="s">
        <v>2116</v>
      </c>
      <c r="I422" s="2" t="s">
        <v>731</v>
      </c>
      <c r="J422" s="5" t="s">
        <v>1556</v>
      </c>
      <c r="K422" s="2">
        <v>2215460078</v>
      </c>
      <c r="L422" s="2" t="s">
        <v>732</v>
      </c>
      <c r="M422" s="2" t="s">
        <v>29</v>
      </c>
      <c r="N422" s="2" t="s">
        <v>2101</v>
      </c>
      <c r="O422" s="51" t="s">
        <v>1538</v>
      </c>
      <c r="P422" s="2" t="s">
        <v>733</v>
      </c>
      <c r="S422" s="46">
        <v>62</v>
      </c>
    </row>
    <row r="423" spans="1:19" s="2" customFormat="1" x14ac:dyDescent="0.4">
      <c r="A423" s="2">
        <v>421</v>
      </c>
      <c r="B423" s="46">
        <v>62</v>
      </c>
      <c r="C423" s="35">
        <v>7</v>
      </c>
      <c r="D423" s="47" t="str">
        <f>IF([4]①申請書!$E2=B423,"連携","")</f>
        <v/>
      </c>
      <c r="E423" s="47" t="str">
        <f>IF(D423="","",COUNTIF($D$2:D423,"連携"))</f>
        <v/>
      </c>
      <c r="F423" s="48">
        <v>91802</v>
      </c>
      <c r="G423" s="49" t="s">
        <v>716</v>
      </c>
      <c r="H423" s="50" t="s">
        <v>760</v>
      </c>
      <c r="I423" s="2" t="s">
        <v>761</v>
      </c>
      <c r="J423" s="5" t="s">
        <v>1559</v>
      </c>
      <c r="K423" s="2">
        <v>2214211332</v>
      </c>
      <c r="L423" s="2" t="s">
        <v>762</v>
      </c>
      <c r="M423" s="2" t="s">
        <v>29</v>
      </c>
      <c r="N423" s="2" t="s">
        <v>2117</v>
      </c>
      <c r="O423" s="51" t="s">
        <v>1538</v>
      </c>
      <c r="P423" s="2" t="s">
        <v>763</v>
      </c>
      <c r="S423" s="46">
        <v>62</v>
      </c>
    </row>
    <row r="424" spans="1:19" s="2" customFormat="1" x14ac:dyDescent="0.4">
      <c r="A424" s="2">
        <v>422</v>
      </c>
      <c r="B424" s="46">
        <v>62</v>
      </c>
      <c r="C424" s="35">
        <v>8</v>
      </c>
      <c r="D424" s="47" t="str">
        <f>IF([4]①申請書!$E2=B424,"連携","")</f>
        <v/>
      </c>
      <c r="E424" s="47" t="str">
        <f>IF(D424="","",COUNTIF($D$2:D424,"連携"))</f>
        <v/>
      </c>
      <c r="F424" s="48">
        <v>91896</v>
      </c>
      <c r="G424" s="49" t="s">
        <v>716</v>
      </c>
      <c r="H424" s="50" t="s">
        <v>2116</v>
      </c>
      <c r="I424" s="2" t="s">
        <v>757</v>
      </c>
      <c r="J424" s="5" t="s">
        <v>1561</v>
      </c>
      <c r="K424" s="2">
        <v>2212110098</v>
      </c>
      <c r="L424" s="2" t="s">
        <v>758</v>
      </c>
      <c r="M424" s="2" t="s">
        <v>29</v>
      </c>
      <c r="N424" s="2" t="s">
        <v>2113</v>
      </c>
      <c r="O424" s="51" t="s">
        <v>1538</v>
      </c>
      <c r="P424" s="2" t="s">
        <v>759</v>
      </c>
      <c r="S424" s="46">
        <v>62</v>
      </c>
    </row>
    <row r="425" spans="1:19" s="2" customFormat="1" x14ac:dyDescent="0.4">
      <c r="A425" s="2">
        <v>423</v>
      </c>
      <c r="B425" s="46">
        <v>62</v>
      </c>
      <c r="C425" s="35">
        <v>9</v>
      </c>
      <c r="D425" s="47" t="str">
        <f>IF([4]①申請書!$E2=B425,"連携","")</f>
        <v/>
      </c>
      <c r="E425" s="47" t="str">
        <f>IF(D425="","",COUNTIF($D$2:D425,"連携"))</f>
        <v/>
      </c>
      <c r="F425" s="48">
        <v>92020</v>
      </c>
      <c r="G425" s="49" t="s">
        <v>716</v>
      </c>
      <c r="H425" s="50" t="s">
        <v>2116</v>
      </c>
      <c r="I425" s="2" t="s">
        <v>754</v>
      </c>
      <c r="J425" s="5" t="s">
        <v>1563</v>
      </c>
      <c r="K425" s="2">
        <v>2215310554</v>
      </c>
      <c r="L425" s="2" t="s">
        <v>755</v>
      </c>
      <c r="M425" s="2" t="s">
        <v>29</v>
      </c>
      <c r="N425" s="2" t="s">
        <v>2114</v>
      </c>
      <c r="O425" s="51" t="s">
        <v>1558</v>
      </c>
      <c r="P425" s="2" t="s">
        <v>756</v>
      </c>
      <c r="S425" s="46">
        <v>62</v>
      </c>
    </row>
    <row r="426" spans="1:19" s="2" customFormat="1" x14ac:dyDescent="0.4">
      <c r="A426" s="2">
        <v>424</v>
      </c>
      <c r="B426" s="39">
        <v>63</v>
      </c>
      <c r="C426" s="40">
        <v>0</v>
      </c>
      <c r="D426" s="41" t="str">
        <f>IF([4]①申請書!$E2=B426,"連携","")</f>
        <v/>
      </c>
      <c r="E426" s="41" t="str">
        <f>IF(D426="","",COUNTIF($D$2:D426,"連携"))</f>
        <v/>
      </c>
      <c r="F426" s="42">
        <v>91235</v>
      </c>
      <c r="G426" s="40" t="s">
        <v>716</v>
      </c>
      <c r="H426" s="43" t="s">
        <v>2118</v>
      </c>
      <c r="I426" s="43" t="s">
        <v>767</v>
      </c>
      <c r="J426" s="44" t="s">
        <v>111</v>
      </c>
      <c r="K426" s="43">
        <v>2018010013</v>
      </c>
      <c r="L426" s="43" t="s">
        <v>768</v>
      </c>
      <c r="M426" s="43" t="s">
        <v>27</v>
      </c>
      <c r="N426" s="43" t="s">
        <v>2119</v>
      </c>
      <c r="O426" s="45" t="s">
        <v>1538</v>
      </c>
      <c r="P426" s="43" t="s">
        <v>769</v>
      </c>
      <c r="Q426" s="43"/>
      <c r="R426" s="43"/>
      <c r="S426" s="39">
        <v>63</v>
      </c>
    </row>
    <row r="427" spans="1:19" s="2" customFormat="1" x14ac:dyDescent="0.4">
      <c r="A427" s="2">
        <v>425</v>
      </c>
      <c r="B427" s="46">
        <v>63</v>
      </c>
      <c r="C427" s="35">
        <v>1</v>
      </c>
      <c r="D427" s="47" t="str">
        <f>IF([4]①申請書!$E2=B427,"連携","")</f>
        <v/>
      </c>
      <c r="E427" s="47" t="str">
        <f>IF(D427="","",COUNTIF($D$2:D427,"連携"))</f>
        <v/>
      </c>
      <c r="F427" s="48">
        <v>91043</v>
      </c>
      <c r="G427" s="49" t="s">
        <v>716</v>
      </c>
      <c r="H427" s="50" t="s">
        <v>2118</v>
      </c>
      <c r="I427" s="2" t="s">
        <v>2120</v>
      </c>
      <c r="J427" s="5" t="s">
        <v>1541</v>
      </c>
      <c r="K427" s="2">
        <v>2010617039</v>
      </c>
      <c r="L427" s="2" t="s">
        <v>2121</v>
      </c>
      <c r="M427" s="2" t="s">
        <v>2122</v>
      </c>
      <c r="N427" s="2" t="s">
        <v>2123</v>
      </c>
      <c r="O427" s="51" t="s">
        <v>1538</v>
      </c>
      <c r="P427" s="2" t="s">
        <v>2124</v>
      </c>
      <c r="S427" s="46">
        <v>63</v>
      </c>
    </row>
    <row r="428" spans="1:19" s="2" customFormat="1" x14ac:dyDescent="0.4">
      <c r="A428" s="2">
        <v>426</v>
      </c>
      <c r="B428" s="46">
        <v>63</v>
      </c>
      <c r="C428" s="35">
        <v>2</v>
      </c>
      <c r="D428" s="47" t="str">
        <f>IF([4]①申請書!$E2=B428,"連携","")</f>
        <v/>
      </c>
      <c r="E428" s="47" t="str">
        <f>IF(D428="","",COUNTIF($D$2:D428,"連携"))</f>
        <v/>
      </c>
      <c r="F428" s="48">
        <v>91295</v>
      </c>
      <c r="G428" s="49" t="s">
        <v>716</v>
      </c>
      <c r="H428" s="50" t="s">
        <v>2118</v>
      </c>
      <c r="I428" s="2" t="s">
        <v>779</v>
      </c>
      <c r="J428" s="5" t="s">
        <v>1543</v>
      </c>
      <c r="K428" s="2">
        <v>2010117246</v>
      </c>
      <c r="L428" s="2" t="s">
        <v>780</v>
      </c>
      <c r="M428" s="2" t="s">
        <v>27</v>
      </c>
      <c r="N428" s="2" t="s">
        <v>2125</v>
      </c>
      <c r="O428" s="51" t="s">
        <v>1538</v>
      </c>
      <c r="P428" s="2" t="s">
        <v>781</v>
      </c>
      <c r="S428" s="46">
        <v>63</v>
      </c>
    </row>
    <row r="429" spans="1:19" s="2" customFormat="1" x14ac:dyDescent="0.4">
      <c r="A429" s="2">
        <v>427</v>
      </c>
      <c r="B429" s="46">
        <v>63</v>
      </c>
      <c r="C429" s="35">
        <v>3</v>
      </c>
      <c r="D429" s="47" t="str">
        <f>IF([4]①申請書!$E2=B429,"連携","")</f>
        <v/>
      </c>
      <c r="E429" s="47" t="str">
        <f>IF(D429="","",COUNTIF($D$2:D429,"連携"))</f>
        <v/>
      </c>
      <c r="F429" s="48">
        <v>91296</v>
      </c>
      <c r="G429" s="49" t="s">
        <v>716</v>
      </c>
      <c r="H429" s="50" t="s">
        <v>2118</v>
      </c>
      <c r="I429" s="2" t="s">
        <v>787</v>
      </c>
      <c r="J429" s="5" t="s">
        <v>1545</v>
      </c>
      <c r="K429" s="2">
        <v>2010117063</v>
      </c>
      <c r="L429" s="2" t="s">
        <v>788</v>
      </c>
      <c r="M429" s="2" t="s">
        <v>27</v>
      </c>
      <c r="N429" s="2" t="s">
        <v>2126</v>
      </c>
      <c r="O429" s="51" t="s">
        <v>1538</v>
      </c>
      <c r="P429" s="2" t="s">
        <v>789</v>
      </c>
      <c r="S429" s="46">
        <v>63</v>
      </c>
    </row>
    <row r="430" spans="1:19" s="2" customFormat="1" x14ac:dyDescent="0.4">
      <c r="A430" s="2">
        <v>428</v>
      </c>
      <c r="B430" s="46">
        <v>63</v>
      </c>
      <c r="C430" s="35">
        <v>4</v>
      </c>
      <c r="D430" s="47" t="str">
        <f>IF([4]①申請書!$E2=B430,"連携","")</f>
        <v/>
      </c>
      <c r="E430" s="47" t="str">
        <f>IF(D430="","",COUNTIF($D$2:D430,"連携"))</f>
        <v/>
      </c>
      <c r="F430" s="48">
        <v>91353</v>
      </c>
      <c r="G430" s="49" t="s">
        <v>716</v>
      </c>
      <c r="H430" s="50" t="s">
        <v>2118</v>
      </c>
      <c r="I430" s="2" t="s">
        <v>782</v>
      </c>
      <c r="J430" s="5" t="s">
        <v>1548</v>
      </c>
      <c r="K430" s="2">
        <v>2010517023</v>
      </c>
      <c r="L430" s="2" t="s">
        <v>783</v>
      </c>
      <c r="M430" s="2" t="s">
        <v>27</v>
      </c>
      <c r="N430" s="2" t="s">
        <v>2127</v>
      </c>
      <c r="O430" s="51" t="s">
        <v>1538</v>
      </c>
      <c r="P430" s="2" t="s">
        <v>784</v>
      </c>
      <c r="S430" s="46">
        <v>63</v>
      </c>
    </row>
    <row r="431" spans="1:19" s="2" customFormat="1" x14ac:dyDescent="0.4">
      <c r="A431" s="2">
        <v>429</v>
      </c>
      <c r="B431" s="46">
        <v>63</v>
      </c>
      <c r="C431" s="35">
        <v>5</v>
      </c>
      <c r="D431" s="47" t="str">
        <f>IF([4]①申請書!$E2=B431,"連携","")</f>
        <v/>
      </c>
      <c r="E431" s="47" t="str">
        <f>IF(D431="","",COUNTIF($D$2:D431,"連携"))</f>
        <v/>
      </c>
      <c r="F431" s="48">
        <v>91464</v>
      </c>
      <c r="G431" s="49" t="s">
        <v>716</v>
      </c>
      <c r="H431" s="50" t="s">
        <v>2118</v>
      </c>
      <c r="I431" s="2" t="s">
        <v>770</v>
      </c>
      <c r="J431" s="5" t="s">
        <v>1553</v>
      </c>
      <c r="K431" s="2">
        <v>2010118251</v>
      </c>
      <c r="L431" s="2" t="s">
        <v>771</v>
      </c>
      <c r="M431" s="2" t="s">
        <v>27</v>
      </c>
      <c r="N431" s="2" t="s">
        <v>2128</v>
      </c>
      <c r="O431" s="51" t="s">
        <v>1558</v>
      </c>
      <c r="P431" s="2" t="s">
        <v>772</v>
      </c>
      <c r="S431" s="46">
        <v>63</v>
      </c>
    </row>
    <row r="432" spans="1:19" s="2" customFormat="1" x14ac:dyDescent="0.4">
      <c r="A432" s="2">
        <v>430</v>
      </c>
      <c r="B432" s="46">
        <v>63</v>
      </c>
      <c r="C432" s="35">
        <v>6</v>
      </c>
      <c r="D432" s="47" t="str">
        <f>IF([4]①申請書!$E2=B432,"連携","")</f>
        <v/>
      </c>
      <c r="E432" s="47" t="str">
        <f>IF(D432="","",COUNTIF($D$2:D432,"連携"))</f>
        <v/>
      </c>
      <c r="F432" s="48">
        <v>91681</v>
      </c>
      <c r="G432" s="49" t="s">
        <v>716</v>
      </c>
      <c r="H432" s="50" t="s">
        <v>2118</v>
      </c>
      <c r="I432" s="2" t="s">
        <v>773</v>
      </c>
      <c r="J432" s="5" t="s">
        <v>1556</v>
      </c>
      <c r="K432" s="2">
        <v>2010218275</v>
      </c>
      <c r="L432" s="2" t="s">
        <v>774</v>
      </c>
      <c r="M432" s="2" t="s">
        <v>27</v>
      </c>
      <c r="N432" s="2" t="s">
        <v>2129</v>
      </c>
      <c r="O432" s="51" t="s">
        <v>1538</v>
      </c>
      <c r="P432" s="2" t="s">
        <v>775</v>
      </c>
      <c r="S432" s="46">
        <v>63</v>
      </c>
    </row>
    <row r="433" spans="1:19" s="2" customFormat="1" x14ac:dyDescent="0.4">
      <c r="A433" s="2">
        <v>431</v>
      </c>
      <c r="B433" s="46">
        <v>63</v>
      </c>
      <c r="C433" s="35">
        <v>7</v>
      </c>
      <c r="D433" s="47" t="str">
        <f>IF([4]①申請書!$E2=B433,"連携","")</f>
        <v/>
      </c>
      <c r="E433" s="47" t="str">
        <f>IF(D433="","",COUNTIF($D$2:D433,"連携"))</f>
        <v/>
      </c>
      <c r="F433" s="48">
        <v>92302</v>
      </c>
      <c r="G433" s="49" t="s">
        <v>716</v>
      </c>
      <c r="H433" s="50" t="s">
        <v>2118</v>
      </c>
      <c r="I433" s="2" t="s">
        <v>776</v>
      </c>
      <c r="J433" s="5" t="s">
        <v>1559</v>
      </c>
      <c r="K433" s="2">
        <v>2018010062</v>
      </c>
      <c r="L433" s="2" t="s">
        <v>777</v>
      </c>
      <c r="M433" s="2" t="s">
        <v>27</v>
      </c>
      <c r="N433" s="2" t="s">
        <v>2130</v>
      </c>
      <c r="O433" s="51" t="s">
        <v>1538</v>
      </c>
      <c r="P433" s="2" t="s">
        <v>778</v>
      </c>
      <c r="S433" s="46">
        <v>63</v>
      </c>
    </row>
    <row r="434" spans="1:19" s="2" customFormat="1" x14ac:dyDescent="0.4">
      <c r="A434" s="2">
        <v>432</v>
      </c>
      <c r="B434" s="46">
        <v>63</v>
      </c>
      <c r="C434" s="35">
        <v>8</v>
      </c>
      <c r="D434" s="47" t="str">
        <f>IF([4]①申請書!$E2=B434,"連携","")</f>
        <v/>
      </c>
      <c r="E434" s="47" t="str">
        <f>IF(D434="","",COUNTIF($D$2:D434,"連携"))</f>
        <v/>
      </c>
      <c r="F434" s="48">
        <v>92420</v>
      </c>
      <c r="G434" s="49" t="s">
        <v>716</v>
      </c>
      <c r="H434" s="50" t="s">
        <v>2118</v>
      </c>
      <c r="I434" s="2" t="s">
        <v>785</v>
      </c>
      <c r="J434" s="5" t="s">
        <v>1561</v>
      </c>
      <c r="K434" s="2">
        <v>2010917363</v>
      </c>
      <c r="L434" s="2" t="s">
        <v>2131</v>
      </c>
      <c r="M434" s="2" t="s">
        <v>27</v>
      </c>
      <c r="N434" s="2" t="s">
        <v>2132</v>
      </c>
      <c r="O434" s="51" t="s">
        <v>1538</v>
      </c>
      <c r="P434" s="2" t="s">
        <v>786</v>
      </c>
      <c r="S434" s="46">
        <v>63</v>
      </c>
    </row>
    <row r="435" spans="1:19" s="2" customFormat="1" x14ac:dyDescent="0.4">
      <c r="A435" s="2">
        <v>433</v>
      </c>
      <c r="B435" s="39">
        <v>64</v>
      </c>
      <c r="C435" s="40">
        <v>0</v>
      </c>
      <c r="D435" s="41" t="str">
        <f>IF([4]①申請書!$E2=B435,"連携","")</f>
        <v/>
      </c>
      <c r="E435" s="41" t="str">
        <f>IF(D435="","",COUNTIF($D$2:D435,"連携"))</f>
        <v/>
      </c>
      <c r="F435" s="42">
        <v>91296</v>
      </c>
      <c r="G435" s="40" t="s">
        <v>716</v>
      </c>
      <c r="H435" s="43" t="s">
        <v>790</v>
      </c>
      <c r="I435" s="43" t="s">
        <v>787</v>
      </c>
      <c r="J435" s="44" t="s">
        <v>111</v>
      </c>
      <c r="K435" s="43">
        <v>2010117063</v>
      </c>
      <c r="L435" s="43" t="s">
        <v>788</v>
      </c>
      <c r="M435" s="43" t="s">
        <v>27</v>
      </c>
      <c r="N435" s="43" t="s">
        <v>2126</v>
      </c>
      <c r="O435" s="45" t="s">
        <v>1538</v>
      </c>
      <c r="P435" s="43" t="s">
        <v>789</v>
      </c>
      <c r="Q435" s="43"/>
      <c r="R435" s="43"/>
      <c r="S435" s="39">
        <v>64</v>
      </c>
    </row>
    <row r="436" spans="1:19" s="2" customFormat="1" x14ac:dyDescent="0.4">
      <c r="A436" s="2">
        <v>434</v>
      </c>
      <c r="B436" s="46">
        <v>64</v>
      </c>
      <c r="C436" s="35">
        <v>1</v>
      </c>
      <c r="D436" s="47" t="str">
        <f>IF([4]①申請書!$E2=B436,"連携","")</f>
        <v/>
      </c>
      <c r="E436" s="47" t="str">
        <f>IF(D436="","",COUNTIF($D$2:D436,"連携"))</f>
        <v/>
      </c>
      <c r="F436" s="48">
        <v>91170</v>
      </c>
      <c r="G436" s="49" t="s">
        <v>716</v>
      </c>
      <c r="H436" s="50" t="s">
        <v>2133</v>
      </c>
      <c r="I436" s="2" t="s">
        <v>2134</v>
      </c>
      <c r="J436" s="5" t="s">
        <v>1541</v>
      </c>
      <c r="K436" s="2">
        <v>2011717523</v>
      </c>
      <c r="L436" s="2" t="s">
        <v>2135</v>
      </c>
      <c r="M436" s="2" t="s">
        <v>2122</v>
      </c>
      <c r="N436" s="2" t="s">
        <v>2136</v>
      </c>
      <c r="O436" s="51" t="s">
        <v>1558</v>
      </c>
      <c r="P436" s="2" t="s">
        <v>2137</v>
      </c>
      <c r="S436" s="46">
        <v>64</v>
      </c>
    </row>
    <row r="437" spans="1:19" s="2" customFormat="1" x14ac:dyDescent="0.4">
      <c r="A437" s="2">
        <v>435</v>
      </c>
      <c r="B437" s="39">
        <v>65</v>
      </c>
      <c r="C437" s="40">
        <v>0</v>
      </c>
      <c r="D437" s="41" t="str">
        <f>IF([4]①申請書!$E2=B437,"連携","")</f>
        <v/>
      </c>
      <c r="E437" s="41" t="str">
        <f>IF(D437="","",COUNTIF($D$2:D437,"連携"))</f>
        <v/>
      </c>
      <c r="F437" s="42">
        <v>91357</v>
      </c>
      <c r="G437" s="40" t="s">
        <v>716</v>
      </c>
      <c r="H437" s="43" t="s">
        <v>2138</v>
      </c>
      <c r="I437" s="43" t="s">
        <v>632</v>
      </c>
      <c r="J437" s="44" t="s">
        <v>111</v>
      </c>
      <c r="K437" s="43">
        <v>1618010035</v>
      </c>
      <c r="L437" s="43" t="s">
        <v>633</v>
      </c>
      <c r="M437" s="43" t="s">
        <v>23</v>
      </c>
      <c r="N437" s="43" t="s">
        <v>2003</v>
      </c>
      <c r="O437" s="45" t="s">
        <v>1558</v>
      </c>
      <c r="P437" s="43" t="s">
        <v>634</v>
      </c>
      <c r="Q437" s="43"/>
      <c r="R437" s="43"/>
      <c r="S437" s="39">
        <v>65</v>
      </c>
    </row>
    <row r="438" spans="1:19" s="2" customFormat="1" x14ac:dyDescent="0.4">
      <c r="A438" s="2">
        <v>436</v>
      </c>
      <c r="B438" s="46">
        <v>65</v>
      </c>
      <c r="C438" s="35">
        <v>1</v>
      </c>
      <c r="D438" s="47" t="str">
        <f>IF([4]①申請書!$E2=B438,"連携","")</f>
        <v/>
      </c>
      <c r="E438" s="47" t="str">
        <f>IF(D438="","",COUNTIF($D$2:D438,"連携"))</f>
        <v/>
      </c>
      <c r="F438" s="48">
        <v>91089</v>
      </c>
      <c r="G438" s="49" t="s">
        <v>286</v>
      </c>
      <c r="H438" s="50" t="s">
        <v>2138</v>
      </c>
      <c r="I438" s="2" t="s">
        <v>600</v>
      </c>
      <c r="J438" s="5" t="s">
        <v>1541</v>
      </c>
      <c r="K438" s="2">
        <v>1310870923</v>
      </c>
      <c r="L438" s="2" t="s">
        <v>1967</v>
      </c>
      <c r="M438" s="2" t="s">
        <v>20</v>
      </c>
      <c r="N438" s="2" t="s">
        <v>1968</v>
      </c>
      <c r="O438" s="51" t="s">
        <v>1538</v>
      </c>
      <c r="P438" s="2" t="s">
        <v>601</v>
      </c>
      <c r="S438" s="46">
        <v>65</v>
      </c>
    </row>
    <row r="439" spans="1:19" s="2" customFormat="1" x14ac:dyDescent="0.4">
      <c r="A439" s="2">
        <v>437</v>
      </c>
      <c r="B439" s="46">
        <v>65</v>
      </c>
      <c r="C439" s="35">
        <v>2</v>
      </c>
      <c r="D439" s="47" t="str">
        <f>IF([4]①申請書!$E2=B439,"連携","")</f>
        <v/>
      </c>
      <c r="E439" s="47" t="str">
        <f>IF(D439="","",COUNTIF($D$2:D439,"連携"))</f>
        <v/>
      </c>
      <c r="F439" s="48">
        <v>91358</v>
      </c>
      <c r="G439" s="49" t="s">
        <v>716</v>
      </c>
      <c r="H439" s="50" t="s">
        <v>2138</v>
      </c>
      <c r="I439" s="2" t="s">
        <v>791</v>
      </c>
      <c r="J439" s="5" t="s">
        <v>1543</v>
      </c>
      <c r="K439" s="2">
        <v>1610110023</v>
      </c>
      <c r="L439" s="2" t="s">
        <v>792</v>
      </c>
      <c r="M439" s="2" t="s">
        <v>23</v>
      </c>
      <c r="N439" s="2" t="s">
        <v>2139</v>
      </c>
      <c r="O439" s="51" t="s">
        <v>1538</v>
      </c>
      <c r="P439" s="2" t="s">
        <v>793</v>
      </c>
      <c r="S439" s="46">
        <v>65</v>
      </c>
    </row>
    <row r="440" spans="1:19" s="2" customFormat="1" x14ac:dyDescent="0.4">
      <c r="A440" s="2">
        <v>438</v>
      </c>
      <c r="B440" s="46">
        <v>65</v>
      </c>
      <c r="C440" s="35">
        <v>3</v>
      </c>
      <c r="D440" s="47" t="str">
        <f>IF([4]①申請書!$E2=B440,"連携","")</f>
        <v/>
      </c>
      <c r="E440" s="47" t="str">
        <f>IF(D440="","",COUNTIF($D$2:D440,"連携"))</f>
        <v/>
      </c>
      <c r="F440" s="48">
        <v>91664</v>
      </c>
      <c r="G440" s="49" t="s">
        <v>716</v>
      </c>
      <c r="H440" s="50" t="s">
        <v>2138</v>
      </c>
      <c r="I440" s="2" t="s">
        <v>794</v>
      </c>
      <c r="J440" s="5" t="s">
        <v>1545</v>
      </c>
      <c r="K440" s="2">
        <v>1610210914</v>
      </c>
      <c r="L440" s="2" t="s">
        <v>795</v>
      </c>
      <c r="M440" s="2" t="s">
        <v>23</v>
      </c>
      <c r="N440" s="2" t="s">
        <v>2140</v>
      </c>
      <c r="O440" s="51" t="s">
        <v>1538</v>
      </c>
      <c r="P440" s="2" t="s">
        <v>796</v>
      </c>
      <c r="S440" s="46">
        <v>65</v>
      </c>
    </row>
    <row r="441" spans="1:19" s="2" customFormat="1" x14ac:dyDescent="0.4">
      <c r="A441" s="2">
        <v>439</v>
      </c>
      <c r="B441" s="39">
        <v>66</v>
      </c>
      <c r="C441" s="40">
        <v>0</v>
      </c>
      <c r="D441" s="41" t="str">
        <f>IF([4]①申請書!$E2=B441,"連携","")</f>
        <v/>
      </c>
      <c r="E441" s="41" t="str">
        <f>IF(D441="","",COUNTIF($D$2:D441,"連携"))</f>
        <v/>
      </c>
      <c r="F441" s="42">
        <v>91256</v>
      </c>
      <c r="G441" s="40" t="s">
        <v>716</v>
      </c>
      <c r="H441" s="43" t="s">
        <v>2141</v>
      </c>
      <c r="I441" s="43" t="s">
        <v>797</v>
      </c>
      <c r="J441" s="44" t="s">
        <v>111</v>
      </c>
      <c r="K441" s="43">
        <v>1710113786</v>
      </c>
      <c r="L441" s="43" t="s">
        <v>2142</v>
      </c>
      <c r="M441" s="43" t="s">
        <v>24</v>
      </c>
      <c r="N441" s="43" t="s">
        <v>2143</v>
      </c>
      <c r="O441" s="45" t="s">
        <v>1538</v>
      </c>
      <c r="P441" s="43" t="s">
        <v>798</v>
      </c>
      <c r="Q441" s="43"/>
      <c r="R441" s="43"/>
      <c r="S441" s="39">
        <v>66</v>
      </c>
    </row>
    <row r="442" spans="1:19" s="2" customFormat="1" x14ac:dyDescent="0.4">
      <c r="A442" s="2">
        <v>440</v>
      </c>
      <c r="B442" s="46">
        <v>66</v>
      </c>
      <c r="C442" s="35">
        <v>1</v>
      </c>
      <c r="D442" s="47" t="str">
        <f>IF([4]①申請書!$E2=B442,"連携","")</f>
        <v/>
      </c>
      <c r="E442" s="47" t="str">
        <f>IF(D442="","",COUNTIF($D$2:D442,"連携"))</f>
        <v/>
      </c>
      <c r="F442" s="48">
        <v>91118</v>
      </c>
      <c r="G442" s="49" t="s">
        <v>716</v>
      </c>
      <c r="H442" s="50" t="s">
        <v>2141</v>
      </c>
      <c r="I442" s="2" t="s">
        <v>2144</v>
      </c>
      <c r="J442" s="5" t="s">
        <v>1541</v>
      </c>
      <c r="K442" s="2">
        <v>1718010091</v>
      </c>
      <c r="L442" s="2" t="s">
        <v>2145</v>
      </c>
      <c r="M442" s="2" t="s">
        <v>24</v>
      </c>
      <c r="N442" s="2" t="s">
        <v>2146</v>
      </c>
      <c r="O442" s="51" t="s">
        <v>1538</v>
      </c>
      <c r="P442" s="2" t="s">
        <v>802</v>
      </c>
      <c r="S442" s="46">
        <v>66</v>
      </c>
    </row>
    <row r="443" spans="1:19" s="2" customFormat="1" x14ac:dyDescent="0.4">
      <c r="A443" s="2">
        <v>441</v>
      </c>
      <c r="B443" s="46">
        <v>66</v>
      </c>
      <c r="C443" s="35">
        <v>2</v>
      </c>
      <c r="D443" s="47" t="str">
        <f>IF([4]①申請書!$E2=B443,"連携","")</f>
        <v/>
      </c>
      <c r="E443" s="47" t="str">
        <f>IF(D443="","",COUNTIF($D$2:D443,"連携"))</f>
        <v/>
      </c>
      <c r="F443" s="48">
        <v>91358</v>
      </c>
      <c r="G443" s="49" t="s">
        <v>716</v>
      </c>
      <c r="H443" s="50" t="s">
        <v>2141</v>
      </c>
      <c r="I443" s="2" t="s">
        <v>791</v>
      </c>
      <c r="J443" s="5" t="s">
        <v>1543</v>
      </c>
      <c r="K443" s="2">
        <v>1610110023</v>
      </c>
      <c r="L443" s="2" t="s">
        <v>792</v>
      </c>
      <c r="M443" s="2" t="s">
        <v>23</v>
      </c>
      <c r="N443" s="2" t="s">
        <v>2139</v>
      </c>
      <c r="O443" s="51" t="s">
        <v>1538</v>
      </c>
      <c r="P443" s="2" t="s">
        <v>793</v>
      </c>
      <c r="S443" s="46">
        <v>66</v>
      </c>
    </row>
    <row r="444" spans="1:19" s="2" customFormat="1" x14ac:dyDescent="0.4">
      <c r="A444" s="2">
        <v>442</v>
      </c>
      <c r="B444" s="46">
        <v>66</v>
      </c>
      <c r="C444" s="35">
        <v>3</v>
      </c>
      <c r="D444" s="47" t="str">
        <f>IF([4]①申請書!$E2=B444,"連携","")</f>
        <v/>
      </c>
      <c r="E444" s="47" t="str">
        <f>IF(D444="","",COUNTIF($D$2:D444,"連携"))</f>
        <v/>
      </c>
      <c r="F444" s="48">
        <v>91533</v>
      </c>
      <c r="G444" s="49" t="s">
        <v>716</v>
      </c>
      <c r="H444" s="50" t="s">
        <v>2141</v>
      </c>
      <c r="I444" s="2" t="s">
        <v>799</v>
      </c>
      <c r="J444" s="5" t="s">
        <v>1545</v>
      </c>
      <c r="K444" s="2">
        <v>1610210377</v>
      </c>
      <c r="L444" s="2" t="s">
        <v>800</v>
      </c>
      <c r="M444" s="2" t="s">
        <v>801</v>
      </c>
      <c r="N444" s="2" t="s">
        <v>2147</v>
      </c>
      <c r="O444" s="51" t="s">
        <v>1538</v>
      </c>
      <c r="P444" s="2" t="s">
        <v>2148</v>
      </c>
      <c r="S444" s="46">
        <v>66</v>
      </c>
    </row>
    <row r="445" spans="1:19" s="2" customFormat="1" x14ac:dyDescent="0.4">
      <c r="A445" s="2">
        <v>443</v>
      </c>
      <c r="B445" s="39">
        <v>67</v>
      </c>
      <c r="C445" s="40">
        <v>0</v>
      </c>
      <c r="D445" s="41" t="str">
        <f>IF([4]①申請書!$E2=B445,"連携","")</f>
        <v/>
      </c>
      <c r="E445" s="41" t="str">
        <f>IF(D445="","",COUNTIF($D$2:D445,"連携"))</f>
        <v/>
      </c>
      <c r="F445" s="42">
        <v>91117</v>
      </c>
      <c r="G445" s="40" t="s">
        <v>716</v>
      </c>
      <c r="H445" s="43" t="s">
        <v>803</v>
      </c>
      <c r="I445" s="43" t="s">
        <v>804</v>
      </c>
      <c r="J445" s="44" t="s">
        <v>111</v>
      </c>
      <c r="K445" s="43">
        <v>1711410363</v>
      </c>
      <c r="L445" s="43" t="s">
        <v>2149</v>
      </c>
      <c r="M445" s="43" t="s">
        <v>24</v>
      </c>
      <c r="N445" s="43" t="s">
        <v>2150</v>
      </c>
      <c r="O445" s="45" t="s">
        <v>1538</v>
      </c>
      <c r="P445" s="43" t="s">
        <v>805</v>
      </c>
      <c r="Q445" s="43"/>
      <c r="R445" s="43"/>
      <c r="S445" s="39">
        <v>67</v>
      </c>
    </row>
    <row r="446" spans="1:19" s="2" customFormat="1" x14ac:dyDescent="0.4">
      <c r="A446" s="2">
        <v>444</v>
      </c>
      <c r="B446" s="46">
        <v>67</v>
      </c>
      <c r="C446" s="35">
        <v>1</v>
      </c>
      <c r="D446" s="47" t="str">
        <f>IF([4]①申請書!$E2=B446,"連携","")</f>
        <v/>
      </c>
      <c r="E446" s="47" t="str">
        <f>IF(D446="","",COUNTIF($D$2:D446,"連携"))</f>
        <v/>
      </c>
      <c r="F446" s="48">
        <v>91358</v>
      </c>
      <c r="G446" s="49" t="s">
        <v>716</v>
      </c>
      <c r="H446" s="50" t="s">
        <v>2151</v>
      </c>
      <c r="I446" s="2" t="s">
        <v>791</v>
      </c>
      <c r="J446" s="5" t="s">
        <v>1541</v>
      </c>
      <c r="K446" s="2">
        <v>1610110023</v>
      </c>
      <c r="L446" s="2" t="s">
        <v>792</v>
      </c>
      <c r="M446" s="2" t="s">
        <v>23</v>
      </c>
      <c r="N446" s="2" t="s">
        <v>2139</v>
      </c>
      <c r="O446" s="51" t="s">
        <v>1538</v>
      </c>
      <c r="P446" s="2" t="s">
        <v>793</v>
      </c>
      <c r="S446" s="46">
        <v>67</v>
      </c>
    </row>
    <row r="447" spans="1:19" s="2" customFormat="1" x14ac:dyDescent="0.4">
      <c r="A447" s="2">
        <v>445</v>
      </c>
      <c r="B447" s="46">
        <v>67</v>
      </c>
      <c r="C447" s="35">
        <v>2</v>
      </c>
      <c r="D447" s="47" t="str">
        <f>IF([4]①申請書!$E2=B447,"連携","")</f>
        <v/>
      </c>
      <c r="E447" s="47" t="str">
        <f>IF(D447="","",COUNTIF($D$2:D447,"連携"))</f>
        <v/>
      </c>
      <c r="F447" s="48">
        <v>91680</v>
      </c>
      <c r="G447" s="49" t="s">
        <v>716</v>
      </c>
      <c r="H447" s="50" t="s">
        <v>2151</v>
      </c>
      <c r="I447" s="2" t="s">
        <v>806</v>
      </c>
      <c r="J447" s="5" t="s">
        <v>1543</v>
      </c>
      <c r="K447" s="2">
        <v>1610119255</v>
      </c>
      <c r="L447" s="2" t="s">
        <v>807</v>
      </c>
      <c r="M447" s="2" t="s">
        <v>23</v>
      </c>
      <c r="N447" s="2" t="s">
        <v>2152</v>
      </c>
      <c r="O447" s="51" t="s">
        <v>1538</v>
      </c>
      <c r="P447" s="2" t="s">
        <v>808</v>
      </c>
      <c r="S447" s="46">
        <v>67</v>
      </c>
    </row>
    <row r="448" spans="1:19" s="2" customFormat="1" x14ac:dyDescent="0.4">
      <c r="A448" s="2">
        <v>446</v>
      </c>
      <c r="B448" s="39">
        <v>68</v>
      </c>
      <c r="C448" s="40">
        <v>0</v>
      </c>
      <c r="D448" s="41" t="str">
        <f>IF([4]①申請書!$E2=B448,"連携","")</f>
        <v/>
      </c>
      <c r="E448" s="41" t="str">
        <f>IF(D448="","",COUNTIF($D$2:D448,"連携"))</f>
        <v/>
      </c>
      <c r="F448" s="42">
        <v>91361</v>
      </c>
      <c r="G448" s="40" t="s">
        <v>716</v>
      </c>
      <c r="H448" s="43" t="s">
        <v>2153</v>
      </c>
      <c r="I448" s="43" t="s">
        <v>809</v>
      </c>
      <c r="J448" s="44" t="s">
        <v>111</v>
      </c>
      <c r="K448" s="43">
        <v>1810118909</v>
      </c>
      <c r="L448" s="43" t="s">
        <v>810</v>
      </c>
      <c r="M448" s="43" t="s">
        <v>25</v>
      </c>
      <c r="N448" s="43" t="s">
        <v>2154</v>
      </c>
      <c r="O448" s="45" t="s">
        <v>1538</v>
      </c>
      <c r="P448" s="43" t="s">
        <v>811</v>
      </c>
      <c r="Q448" s="43"/>
      <c r="R448" s="43"/>
      <c r="S448" s="39">
        <v>68</v>
      </c>
    </row>
    <row r="449" spans="1:19" s="2" customFormat="1" x14ac:dyDescent="0.4">
      <c r="A449" s="2">
        <v>447</v>
      </c>
      <c r="B449" s="46">
        <v>68</v>
      </c>
      <c r="C449" s="35">
        <v>1</v>
      </c>
      <c r="D449" s="47" t="str">
        <f>IF([4]①申請書!$E2=B449,"連携","")</f>
        <v/>
      </c>
      <c r="E449" s="47" t="str">
        <f>IF(D449="","",COUNTIF($D$2:D449,"連携"))</f>
        <v/>
      </c>
      <c r="F449" s="48">
        <v>91676</v>
      </c>
      <c r="G449" s="49" t="s">
        <v>716</v>
      </c>
      <c r="H449" s="50" t="s">
        <v>2153</v>
      </c>
      <c r="I449" s="2" t="s">
        <v>812</v>
      </c>
      <c r="J449" s="5" t="s">
        <v>1541</v>
      </c>
      <c r="K449" s="2">
        <v>1810117059</v>
      </c>
      <c r="L449" s="2" t="s">
        <v>813</v>
      </c>
      <c r="M449" s="2" t="s">
        <v>25</v>
      </c>
      <c r="N449" s="2" t="s">
        <v>2155</v>
      </c>
      <c r="O449" s="51" t="s">
        <v>1558</v>
      </c>
      <c r="P449" s="2" t="s">
        <v>814</v>
      </c>
      <c r="S449" s="46">
        <v>68</v>
      </c>
    </row>
    <row r="450" spans="1:19" s="2" customFormat="1" x14ac:dyDescent="0.4">
      <c r="A450" s="2">
        <v>448</v>
      </c>
      <c r="B450" s="39">
        <v>69</v>
      </c>
      <c r="C450" s="40">
        <v>0</v>
      </c>
      <c r="D450" s="41" t="str">
        <f>IF([4]①申請書!$E2=B450,"連携","")</f>
        <v/>
      </c>
      <c r="E450" s="41" t="str">
        <f>IF(D450="","",COUNTIF($D$2:D450,"連携"))</f>
        <v/>
      </c>
      <c r="F450" s="42">
        <v>91094</v>
      </c>
      <c r="G450" s="40" t="s">
        <v>716</v>
      </c>
      <c r="H450" s="43" t="s">
        <v>2156</v>
      </c>
      <c r="I450" s="43" t="s">
        <v>821</v>
      </c>
      <c r="J450" s="44" t="s">
        <v>111</v>
      </c>
      <c r="K450" s="43">
        <v>2119806442</v>
      </c>
      <c r="L450" s="43" t="s">
        <v>2157</v>
      </c>
      <c r="M450" s="43" t="s">
        <v>28</v>
      </c>
      <c r="N450" s="43" t="s">
        <v>2158</v>
      </c>
      <c r="O450" s="45" t="s">
        <v>1538</v>
      </c>
      <c r="P450" s="43" t="s">
        <v>822</v>
      </c>
      <c r="Q450" s="43"/>
      <c r="R450" s="43"/>
      <c r="S450" s="39">
        <v>69</v>
      </c>
    </row>
    <row r="451" spans="1:19" s="2" customFormat="1" x14ac:dyDescent="0.4">
      <c r="A451" s="2">
        <v>449</v>
      </c>
      <c r="B451" s="46">
        <v>69</v>
      </c>
      <c r="C451" s="35">
        <v>1</v>
      </c>
      <c r="D451" s="47" t="str">
        <f>IF([4]①申請書!$E2=B451,"連携","")</f>
        <v/>
      </c>
      <c r="E451" s="47" t="str">
        <f>IF(D451="","",COUNTIF($D$2:D451,"連携"))</f>
        <v/>
      </c>
      <c r="F451" s="48">
        <v>91067</v>
      </c>
      <c r="G451" s="49" t="s">
        <v>716</v>
      </c>
      <c r="H451" s="50" t="s">
        <v>2156</v>
      </c>
      <c r="I451" s="2" t="s">
        <v>737</v>
      </c>
      <c r="J451" s="5" t="s">
        <v>1541</v>
      </c>
      <c r="K451" s="2">
        <v>2310101536</v>
      </c>
      <c r="L451" s="2" t="s">
        <v>2107</v>
      </c>
      <c r="M451" s="2" t="s">
        <v>30</v>
      </c>
      <c r="N451" s="2" t="s">
        <v>2108</v>
      </c>
      <c r="O451" s="51" t="s">
        <v>1538</v>
      </c>
      <c r="P451" s="2" t="s">
        <v>738</v>
      </c>
      <c r="S451" s="46">
        <v>69</v>
      </c>
    </row>
    <row r="452" spans="1:19" s="2" customFormat="1" x14ac:dyDescent="0.4">
      <c r="A452" s="2">
        <v>450</v>
      </c>
      <c r="B452" s="46">
        <v>69</v>
      </c>
      <c r="C452" s="35">
        <v>2</v>
      </c>
      <c r="D452" s="47" t="str">
        <f>IF([4]①申請書!$E2=B452,"連携","")</f>
        <v/>
      </c>
      <c r="E452" s="47" t="str">
        <f>IF(D452="","",COUNTIF($D$2:D452,"連携"))</f>
        <v/>
      </c>
      <c r="F452" s="48">
        <v>91092</v>
      </c>
      <c r="G452" s="49" t="s">
        <v>716</v>
      </c>
      <c r="H452" s="50" t="s">
        <v>2156</v>
      </c>
      <c r="I452" s="2" t="s">
        <v>832</v>
      </c>
      <c r="J452" s="5" t="s">
        <v>1543</v>
      </c>
      <c r="K452" s="2">
        <v>2110111438</v>
      </c>
      <c r="L452" s="2" t="s">
        <v>833</v>
      </c>
      <c r="M452" s="2" t="s">
        <v>28</v>
      </c>
      <c r="N452" s="2" t="s">
        <v>2159</v>
      </c>
      <c r="O452" s="51" t="s">
        <v>1558</v>
      </c>
      <c r="P452" s="2" t="s">
        <v>834</v>
      </c>
      <c r="S452" s="46">
        <v>69</v>
      </c>
    </row>
    <row r="453" spans="1:19" s="2" customFormat="1" x14ac:dyDescent="0.4">
      <c r="A453" s="2">
        <v>451</v>
      </c>
      <c r="B453" s="46">
        <v>69</v>
      </c>
      <c r="C453" s="35">
        <v>3</v>
      </c>
      <c r="D453" s="47" t="str">
        <f>IF([4]①申請書!$E2=B453,"連携","")</f>
        <v/>
      </c>
      <c r="E453" s="47" t="str">
        <f>IF(D453="","",COUNTIF($D$2:D453,"連携"))</f>
        <v/>
      </c>
      <c r="F453" s="48">
        <v>91093</v>
      </c>
      <c r="G453" s="49" t="s">
        <v>716</v>
      </c>
      <c r="H453" s="50" t="s">
        <v>2156</v>
      </c>
      <c r="I453" s="2" t="s">
        <v>835</v>
      </c>
      <c r="J453" s="5" t="s">
        <v>1545</v>
      </c>
      <c r="K453" s="2">
        <v>2110107790</v>
      </c>
      <c r="L453" s="2" t="s">
        <v>2160</v>
      </c>
      <c r="M453" s="2" t="s">
        <v>28</v>
      </c>
      <c r="N453" s="2" t="s">
        <v>2161</v>
      </c>
      <c r="O453" s="51" t="s">
        <v>1558</v>
      </c>
      <c r="P453" s="2" t="s">
        <v>836</v>
      </c>
      <c r="S453" s="46">
        <v>69</v>
      </c>
    </row>
    <row r="454" spans="1:19" s="2" customFormat="1" x14ac:dyDescent="0.4">
      <c r="A454" s="2">
        <v>452</v>
      </c>
      <c r="B454" s="46">
        <v>69</v>
      </c>
      <c r="C454" s="35">
        <v>4</v>
      </c>
      <c r="D454" s="47" t="str">
        <f>IF([4]①申請書!$E2=B454,"連携","")</f>
        <v/>
      </c>
      <c r="E454" s="47" t="str">
        <f>IF(D454="","",COUNTIF($D$2:D454,"連携"))</f>
        <v/>
      </c>
      <c r="F454" s="48">
        <v>91095</v>
      </c>
      <c r="G454" s="49" t="s">
        <v>716</v>
      </c>
      <c r="H454" s="50" t="s">
        <v>2156</v>
      </c>
      <c r="I454" s="2" t="s">
        <v>829</v>
      </c>
      <c r="J454" s="5" t="s">
        <v>1548</v>
      </c>
      <c r="K454" s="2">
        <v>2110800188</v>
      </c>
      <c r="L454" s="2" t="s">
        <v>830</v>
      </c>
      <c r="M454" s="2" t="s">
        <v>28</v>
      </c>
      <c r="N454" s="2" t="s">
        <v>2162</v>
      </c>
      <c r="O454" s="51" t="s">
        <v>1558</v>
      </c>
      <c r="P454" s="2" t="s">
        <v>831</v>
      </c>
      <c r="S454" s="46">
        <v>69</v>
      </c>
    </row>
    <row r="455" spans="1:19" s="2" customFormat="1" x14ac:dyDescent="0.4">
      <c r="A455" s="2">
        <v>453</v>
      </c>
      <c r="B455" s="46">
        <v>69</v>
      </c>
      <c r="C455" s="35">
        <v>5</v>
      </c>
      <c r="D455" s="47" t="str">
        <f>IF([4]①申請書!$E2=B455,"連携","")</f>
        <v/>
      </c>
      <c r="E455" s="47" t="str">
        <f>IF(D455="","",COUNTIF($D$2:D455,"連携"))</f>
        <v/>
      </c>
      <c r="F455" s="48">
        <v>91388</v>
      </c>
      <c r="G455" s="49" t="s">
        <v>716</v>
      </c>
      <c r="H455" s="50" t="s">
        <v>2156</v>
      </c>
      <c r="I455" s="2" t="s">
        <v>687</v>
      </c>
      <c r="J455" s="5" t="s">
        <v>1553</v>
      </c>
      <c r="K455" s="2">
        <v>2319900110</v>
      </c>
      <c r="L455" s="2" t="s">
        <v>2036</v>
      </c>
      <c r="M455" s="2" t="s">
        <v>30</v>
      </c>
      <c r="N455" s="2" t="s">
        <v>2037</v>
      </c>
      <c r="O455" s="51" t="s">
        <v>1538</v>
      </c>
      <c r="P455" s="2" t="s">
        <v>688</v>
      </c>
      <c r="S455" s="46">
        <v>69</v>
      </c>
    </row>
    <row r="456" spans="1:19" s="2" customFormat="1" x14ac:dyDescent="0.4">
      <c r="A456" s="2">
        <v>454</v>
      </c>
      <c r="B456" s="46">
        <v>69</v>
      </c>
      <c r="C456" s="35">
        <v>6</v>
      </c>
      <c r="D456" s="47" t="str">
        <f>IF([4]①申請書!$E2=B456,"連携","")</f>
        <v/>
      </c>
      <c r="E456" s="47" t="str">
        <f>IF(D456="","",COUNTIF($D$2:D456,"連携"))</f>
        <v/>
      </c>
      <c r="F456" s="48">
        <v>91731</v>
      </c>
      <c r="G456" s="49" t="s">
        <v>716</v>
      </c>
      <c r="H456" s="50" t="s">
        <v>2156</v>
      </c>
      <c r="I456" s="2" t="s">
        <v>823</v>
      </c>
      <c r="J456" s="5" t="s">
        <v>1556</v>
      </c>
      <c r="K456" s="2">
        <v>2110105612</v>
      </c>
      <c r="L456" s="2" t="s">
        <v>824</v>
      </c>
      <c r="M456" s="2" t="s">
        <v>28</v>
      </c>
      <c r="N456" s="2" t="s">
        <v>2163</v>
      </c>
      <c r="O456" s="51" t="s">
        <v>1538</v>
      </c>
      <c r="P456" s="2" t="s">
        <v>825</v>
      </c>
      <c r="S456" s="46">
        <v>69</v>
      </c>
    </row>
    <row r="457" spans="1:19" s="2" customFormat="1" x14ac:dyDescent="0.4">
      <c r="A457" s="2">
        <v>455</v>
      </c>
      <c r="B457" s="46">
        <v>69</v>
      </c>
      <c r="C457" s="35">
        <v>7</v>
      </c>
      <c r="D457" s="47" t="str">
        <f>IF([4]①申請書!$E2=B457,"連携","")</f>
        <v/>
      </c>
      <c r="E457" s="47" t="str">
        <f>IF(D457="","",COUNTIF($D$2:D457,"連携"))</f>
        <v/>
      </c>
      <c r="F457" s="48">
        <v>91777</v>
      </c>
      <c r="G457" s="49" t="s">
        <v>716</v>
      </c>
      <c r="H457" s="50" t="s">
        <v>2156</v>
      </c>
      <c r="I457" s="2" t="s">
        <v>840</v>
      </c>
      <c r="J457" s="5" t="s">
        <v>1559</v>
      </c>
      <c r="K457" s="2">
        <v>2110600570</v>
      </c>
      <c r="L457" s="2" t="s">
        <v>841</v>
      </c>
      <c r="M457" s="2" t="s">
        <v>28</v>
      </c>
      <c r="N457" s="2" t="s">
        <v>2164</v>
      </c>
      <c r="O457" s="51" t="s">
        <v>1558</v>
      </c>
      <c r="P457" s="2" t="s">
        <v>842</v>
      </c>
      <c r="S457" s="46">
        <v>69</v>
      </c>
    </row>
    <row r="458" spans="1:19" s="2" customFormat="1" x14ac:dyDescent="0.4">
      <c r="A458" s="2">
        <v>456</v>
      </c>
      <c r="B458" s="46">
        <v>69</v>
      </c>
      <c r="C458" s="35">
        <v>8</v>
      </c>
      <c r="D458" s="47" t="str">
        <f>IF([4]①申請書!$E2=B458,"連携","")</f>
        <v/>
      </c>
      <c r="E458" s="47" t="str">
        <f>IF(D458="","",COUNTIF($D$2:D458,"連携"))</f>
        <v/>
      </c>
      <c r="F458" s="48">
        <v>91885</v>
      </c>
      <c r="G458" s="49" t="s">
        <v>716</v>
      </c>
      <c r="H458" s="50" t="s">
        <v>2156</v>
      </c>
      <c r="I458" s="2" t="s">
        <v>837</v>
      </c>
      <c r="J458" s="5" t="s">
        <v>1561</v>
      </c>
      <c r="K458" s="2">
        <v>2112700485</v>
      </c>
      <c r="L458" s="2" t="s">
        <v>838</v>
      </c>
      <c r="M458" s="2" t="s">
        <v>28</v>
      </c>
      <c r="N458" s="2" t="s">
        <v>2165</v>
      </c>
      <c r="O458" s="51" t="s">
        <v>1538</v>
      </c>
      <c r="P458" s="2" t="s">
        <v>839</v>
      </c>
      <c r="S458" s="46">
        <v>69</v>
      </c>
    </row>
    <row r="459" spans="1:19" s="2" customFormat="1" x14ac:dyDescent="0.4">
      <c r="A459" s="2">
        <v>457</v>
      </c>
      <c r="B459" s="46">
        <v>69</v>
      </c>
      <c r="C459" s="35">
        <v>9</v>
      </c>
      <c r="D459" s="47" t="str">
        <f>IF([4]①申請書!$E2=B459,"連携","")</f>
        <v/>
      </c>
      <c r="E459" s="47" t="str">
        <f>IF(D459="","",COUNTIF($D$2:D459,"連携"))</f>
        <v/>
      </c>
      <c r="F459" s="48">
        <v>92011</v>
      </c>
      <c r="G459" s="49" t="s">
        <v>2115</v>
      </c>
      <c r="H459" s="50" t="s">
        <v>2156</v>
      </c>
      <c r="I459" s="2" t="s">
        <v>826</v>
      </c>
      <c r="J459" s="5" t="s">
        <v>1563</v>
      </c>
      <c r="K459" s="2">
        <v>2111200966</v>
      </c>
      <c r="L459" s="2" t="s">
        <v>827</v>
      </c>
      <c r="M459" s="2" t="s">
        <v>28</v>
      </c>
      <c r="N459" s="2" t="s">
        <v>2166</v>
      </c>
      <c r="O459" s="51" t="s">
        <v>1538</v>
      </c>
      <c r="P459" s="2" t="s">
        <v>828</v>
      </c>
      <c r="S459" s="46">
        <v>69</v>
      </c>
    </row>
    <row r="460" spans="1:19" s="2" customFormat="1" x14ac:dyDescent="0.4">
      <c r="A460" s="2">
        <v>458</v>
      </c>
      <c r="B460" s="46">
        <v>69</v>
      </c>
      <c r="C460" s="35">
        <v>10</v>
      </c>
      <c r="D460" s="47" t="str">
        <f>IF([4]①申請書!$E2=B460,"連携","")</f>
        <v/>
      </c>
      <c r="E460" s="47" t="str">
        <f>IF(D460="","",COUNTIF($D$2:D460,"連携"))</f>
        <v/>
      </c>
      <c r="F460" s="48">
        <v>92193</v>
      </c>
      <c r="G460" s="49" t="s">
        <v>2115</v>
      </c>
      <c r="H460" s="50" t="s">
        <v>2156</v>
      </c>
      <c r="I460" s="2" t="s">
        <v>843</v>
      </c>
      <c r="J460" s="5" t="s">
        <v>1565</v>
      </c>
      <c r="K460" s="2">
        <v>2312200013</v>
      </c>
      <c r="L460" s="2" t="s">
        <v>2167</v>
      </c>
      <c r="M460" s="2" t="s">
        <v>30</v>
      </c>
      <c r="N460" s="2" t="s">
        <v>2168</v>
      </c>
      <c r="O460" s="51" t="s">
        <v>1538</v>
      </c>
      <c r="P460" s="2" t="s">
        <v>844</v>
      </c>
      <c r="S460" s="46">
        <v>69</v>
      </c>
    </row>
    <row r="461" spans="1:19" s="2" customFormat="1" x14ac:dyDescent="0.4">
      <c r="A461" s="2">
        <v>459</v>
      </c>
      <c r="B461" s="39">
        <v>70</v>
      </c>
      <c r="C461" s="40">
        <v>0</v>
      </c>
      <c r="D461" s="41" t="str">
        <f>IF([4]①申請書!$E2=B461,"連携","")</f>
        <v/>
      </c>
      <c r="E461" s="41" t="str">
        <f>IF(D461="","",COUNTIF($D$2:D461,"連携"))</f>
        <v/>
      </c>
      <c r="F461" s="42">
        <v>91198</v>
      </c>
      <c r="G461" s="40" t="s">
        <v>716</v>
      </c>
      <c r="H461" s="43" t="s">
        <v>2169</v>
      </c>
      <c r="I461" s="43" t="s">
        <v>845</v>
      </c>
      <c r="J461" s="44" t="s">
        <v>111</v>
      </c>
      <c r="K461" s="43">
        <v>2410205047</v>
      </c>
      <c r="L461" s="43" t="s">
        <v>846</v>
      </c>
      <c r="M461" s="43" t="s">
        <v>31</v>
      </c>
      <c r="N461" s="43" t="s">
        <v>2170</v>
      </c>
      <c r="O461" s="45" t="s">
        <v>1538</v>
      </c>
      <c r="P461" s="43" t="s">
        <v>847</v>
      </c>
      <c r="Q461" s="43"/>
      <c r="R461" s="43"/>
      <c r="S461" s="39">
        <v>70</v>
      </c>
    </row>
    <row r="462" spans="1:19" s="2" customFormat="1" x14ac:dyDescent="0.4">
      <c r="A462" s="2">
        <v>460</v>
      </c>
      <c r="B462" s="39">
        <v>71</v>
      </c>
      <c r="C462" s="40">
        <v>0</v>
      </c>
      <c r="D462" s="41" t="str">
        <f>IF([4]①申請書!$E2=B462,"連携","")</f>
        <v/>
      </c>
      <c r="E462" s="41" t="str">
        <f>IF(D462="","",COUNTIF($D$2:D462,"連携"))</f>
        <v/>
      </c>
      <c r="F462" s="42">
        <v>91179</v>
      </c>
      <c r="G462" s="40" t="s">
        <v>716</v>
      </c>
      <c r="H462" s="43" t="s">
        <v>2171</v>
      </c>
      <c r="I462" s="43" t="s">
        <v>850</v>
      </c>
      <c r="J462" s="44" t="s">
        <v>111</v>
      </c>
      <c r="K462" s="43">
        <v>2414000022</v>
      </c>
      <c r="L462" s="43" t="s">
        <v>851</v>
      </c>
      <c r="M462" s="43" t="s">
        <v>31</v>
      </c>
      <c r="N462" s="43" t="s">
        <v>2172</v>
      </c>
      <c r="O462" s="45" t="s">
        <v>1538</v>
      </c>
      <c r="P462" s="43" t="s">
        <v>852</v>
      </c>
      <c r="Q462" s="43"/>
      <c r="R462" s="43"/>
      <c r="S462" s="39">
        <v>71</v>
      </c>
    </row>
    <row r="463" spans="1:19" s="2" customFormat="1" x14ac:dyDescent="0.4">
      <c r="A463" s="2">
        <v>461</v>
      </c>
      <c r="B463" s="46">
        <v>71</v>
      </c>
      <c r="C463" s="35">
        <v>1</v>
      </c>
      <c r="D463" s="47" t="str">
        <f>IF([4]①申請書!$E2=B463,"連携","")</f>
        <v/>
      </c>
      <c r="E463" s="47" t="str">
        <f>IF(D463="","",COUNTIF($D$2:D463,"連携"))</f>
        <v/>
      </c>
      <c r="F463" s="48">
        <v>91171</v>
      </c>
      <c r="G463" s="49" t="s">
        <v>716</v>
      </c>
      <c r="H463" s="50" t="s">
        <v>2173</v>
      </c>
      <c r="I463" s="2" t="s">
        <v>855</v>
      </c>
      <c r="J463" s="5" t="s">
        <v>1541</v>
      </c>
      <c r="K463" s="2">
        <v>2410705053</v>
      </c>
      <c r="L463" s="2" t="s">
        <v>856</v>
      </c>
      <c r="M463" s="2" t="s">
        <v>31</v>
      </c>
      <c r="N463" s="2" t="s">
        <v>2174</v>
      </c>
      <c r="O463" s="51" t="s">
        <v>1538</v>
      </c>
      <c r="P463" s="2" t="s">
        <v>857</v>
      </c>
      <c r="S463" s="46">
        <v>71</v>
      </c>
    </row>
    <row r="464" spans="1:19" s="2" customFormat="1" x14ac:dyDescent="0.4">
      <c r="A464" s="2">
        <v>462</v>
      </c>
      <c r="B464" s="46">
        <v>71</v>
      </c>
      <c r="C464" s="35">
        <v>2</v>
      </c>
      <c r="D464" s="47" t="str">
        <f>IF([4]①申請書!$E2=B464,"連携","")</f>
        <v/>
      </c>
      <c r="E464" s="47" t="str">
        <f>IF(D464="","",COUNTIF($D$2:D464,"連携"))</f>
        <v/>
      </c>
      <c r="F464" s="48">
        <v>91189</v>
      </c>
      <c r="G464" s="49" t="s">
        <v>716</v>
      </c>
      <c r="H464" s="50" t="s">
        <v>2173</v>
      </c>
      <c r="I464" s="2" t="s">
        <v>853</v>
      </c>
      <c r="J464" s="5" t="s">
        <v>1543</v>
      </c>
      <c r="K464" s="2">
        <v>2410805507</v>
      </c>
      <c r="L464" s="2" t="s">
        <v>2175</v>
      </c>
      <c r="M464" s="2" t="s">
        <v>31</v>
      </c>
      <c r="N464" s="2" t="s">
        <v>2176</v>
      </c>
      <c r="O464" s="51" t="s">
        <v>1558</v>
      </c>
      <c r="P464" s="2" t="s">
        <v>854</v>
      </c>
      <c r="S464" s="46">
        <v>71</v>
      </c>
    </row>
    <row r="465" spans="1:19" s="2" customFormat="1" x14ac:dyDescent="0.4">
      <c r="A465" s="2">
        <v>463</v>
      </c>
      <c r="B465" s="46">
        <v>71</v>
      </c>
      <c r="C465" s="35">
        <v>3</v>
      </c>
      <c r="D465" s="47" t="str">
        <f>IF([4]①申請書!$E2=B465,"連携","")</f>
        <v/>
      </c>
      <c r="E465" s="47" t="str">
        <f>IF(D465="","",COUNTIF($D$2:D465,"連携"))</f>
        <v/>
      </c>
      <c r="F465" s="48">
        <v>91465</v>
      </c>
      <c r="G465" s="49" t="s">
        <v>716</v>
      </c>
      <c r="H465" s="50" t="s">
        <v>2173</v>
      </c>
      <c r="I465" s="2" t="s">
        <v>858</v>
      </c>
      <c r="J465" s="5" t="s">
        <v>1545</v>
      </c>
      <c r="K465" s="2">
        <v>2410705111</v>
      </c>
      <c r="L465" s="2" t="s">
        <v>859</v>
      </c>
      <c r="M465" s="2" t="s">
        <v>31</v>
      </c>
      <c r="N465" s="2" t="s">
        <v>2177</v>
      </c>
      <c r="O465" s="51" t="s">
        <v>1538</v>
      </c>
      <c r="P465" s="2" t="s">
        <v>860</v>
      </c>
      <c r="S465" s="46">
        <v>71</v>
      </c>
    </row>
    <row r="466" spans="1:19" s="2" customFormat="1" x14ac:dyDescent="0.4">
      <c r="A466" s="2">
        <v>464</v>
      </c>
      <c r="B466" s="46">
        <v>71</v>
      </c>
      <c r="C466" s="35">
        <v>4</v>
      </c>
      <c r="D466" s="47" t="str">
        <f>IF([4]①申請書!$E2=B466,"連携","")</f>
        <v/>
      </c>
      <c r="E466" s="47" t="str">
        <f>IF(D466="","",COUNTIF($D$2:D466,"連携"))</f>
        <v/>
      </c>
      <c r="F466" s="48">
        <v>91677</v>
      </c>
      <c r="G466" s="49" t="s">
        <v>716</v>
      </c>
      <c r="H466" s="50" t="s">
        <v>2173</v>
      </c>
      <c r="I466" s="2" t="s">
        <v>864</v>
      </c>
      <c r="J466" s="5" t="s">
        <v>1548</v>
      </c>
      <c r="K466" s="2">
        <v>2410215632</v>
      </c>
      <c r="L466" s="2" t="s">
        <v>865</v>
      </c>
      <c r="M466" s="2" t="s">
        <v>31</v>
      </c>
      <c r="N466" s="2" t="s">
        <v>2178</v>
      </c>
      <c r="O466" s="51" t="s">
        <v>1538</v>
      </c>
      <c r="P466" s="2" t="s">
        <v>866</v>
      </c>
      <c r="S466" s="46">
        <v>71</v>
      </c>
    </row>
    <row r="467" spans="1:19" s="2" customFormat="1" x14ac:dyDescent="0.4">
      <c r="A467" s="2">
        <v>465</v>
      </c>
      <c r="B467" s="46">
        <v>71</v>
      </c>
      <c r="C467" s="35">
        <v>5</v>
      </c>
      <c r="D467" s="47" t="str">
        <f>IF([4]①申請書!$E2=B467,"連携","")</f>
        <v/>
      </c>
      <c r="E467" s="47" t="str">
        <f>IF(D467="","",COUNTIF($D$2:D467,"連携"))</f>
        <v/>
      </c>
      <c r="F467" s="48">
        <v>91779</v>
      </c>
      <c r="G467" s="49" t="s">
        <v>716</v>
      </c>
      <c r="H467" s="50" t="s">
        <v>2173</v>
      </c>
      <c r="I467" s="2" t="s">
        <v>861</v>
      </c>
      <c r="J467" s="5" t="s">
        <v>1553</v>
      </c>
      <c r="K467" s="2">
        <v>2410105791</v>
      </c>
      <c r="L467" s="2" t="s">
        <v>862</v>
      </c>
      <c r="M467" s="2" t="s">
        <v>31</v>
      </c>
      <c r="N467" s="2" t="s">
        <v>2179</v>
      </c>
      <c r="O467" s="51" t="s">
        <v>1538</v>
      </c>
      <c r="P467" s="2" t="s">
        <v>863</v>
      </c>
      <c r="S467" s="46">
        <v>71</v>
      </c>
    </row>
    <row r="468" spans="1:19" s="2" customFormat="1" x14ac:dyDescent="0.4">
      <c r="A468" s="2">
        <v>466</v>
      </c>
      <c r="B468" s="39">
        <v>72</v>
      </c>
      <c r="C468" s="40">
        <v>0</v>
      </c>
      <c r="D468" s="41" t="str">
        <f>IF([4]①申請書!$E2=B468,"連携","")</f>
        <v/>
      </c>
      <c r="E468" s="41" t="str">
        <f>IF(D468="","",COUNTIF($D$2:D468,"連携"))</f>
        <v/>
      </c>
      <c r="F468" s="42">
        <v>91388</v>
      </c>
      <c r="G468" s="40" t="s">
        <v>716</v>
      </c>
      <c r="H468" s="43" t="s">
        <v>867</v>
      </c>
      <c r="I468" s="43" t="s">
        <v>687</v>
      </c>
      <c r="J468" s="44" t="s">
        <v>111</v>
      </c>
      <c r="K468" s="43">
        <v>2319900110</v>
      </c>
      <c r="L468" s="43" t="s">
        <v>2036</v>
      </c>
      <c r="M468" s="43" t="s">
        <v>30</v>
      </c>
      <c r="N468" s="43" t="s">
        <v>2037</v>
      </c>
      <c r="O468" s="45" t="s">
        <v>1538</v>
      </c>
      <c r="P468" s="43" t="s">
        <v>688</v>
      </c>
      <c r="Q468" s="43"/>
      <c r="R468" s="43"/>
      <c r="S468" s="39">
        <v>72</v>
      </c>
    </row>
    <row r="469" spans="1:19" s="2" customFormat="1" x14ac:dyDescent="0.4">
      <c r="A469" s="2">
        <v>467</v>
      </c>
      <c r="B469" s="46">
        <v>72</v>
      </c>
      <c r="C469" s="35">
        <v>1</v>
      </c>
      <c r="D469" s="47" t="str">
        <f>IF([4]①申請書!$E2=B469,"連携","")</f>
        <v/>
      </c>
      <c r="E469" s="47" t="str">
        <f>IF(D469="","",COUNTIF($D$2:D469,"連携"))</f>
        <v/>
      </c>
      <c r="F469" s="48">
        <v>91023</v>
      </c>
      <c r="G469" s="49" t="s">
        <v>716</v>
      </c>
      <c r="H469" s="50" t="s">
        <v>2180</v>
      </c>
      <c r="I469" s="2" t="s">
        <v>2181</v>
      </c>
      <c r="J469" s="5" t="s">
        <v>1541</v>
      </c>
      <c r="K469" s="2">
        <v>2313000057</v>
      </c>
      <c r="L469" s="2" t="s">
        <v>2182</v>
      </c>
      <c r="M469" s="2" t="s">
        <v>2183</v>
      </c>
      <c r="N469" s="2" t="s">
        <v>2184</v>
      </c>
      <c r="O469" s="51" t="s">
        <v>1538</v>
      </c>
      <c r="P469" s="2" t="s">
        <v>2185</v>
      </c>
      <c r="S469" s="46">
        <v>72</v>
      </c>
    </row>
    <row r="470" spans="1:19" s="2" customFormat="1" x14ac:dyDescent="0.4">
      <c r="A470" s="2">
        <v>468</v>
      </c>
      <c r="B470" s="46">
        <v>72</v>
      </c>
      <c r="C470" s="35">
        <v>2</v>
      </c>
      <c r="D470" s="47" t="str">
        <f>IF([4]①申請書!$E2=B470,"連携","")</f>
        <v/>
      </c>
      <c r="E470" s="47" t="str">
        <f>IF(D470="","",COUNTIF($D$2:D470,"連携"))</f>
        <v/>
      </c>
      <c r="F470" s="48">
        <v>91042</v>
      </c>
      <c r="G470" s="49" t="s">
        <v>716</v>
      </c>
      <c r="H470" s="50" t="s">
        <v>2180</v>
      </c>
      <c r="I470" s="2" t="s">
        <v>873</v>
      </c>
      <c r="J470" s="5" t="s">
        <v>1543</v>
      </c>
      <c r="K470" s="2">
        <v>2310700337</v>
      </c>
      <c r="L470" s="2" t="s">
        <v>2186</v>
      </c>
      <c r="M470" s="2" t="s">
        <v>30</v>
      </c>
      <c r="N470" s="2" t="s">
        <v>2187</v>
      </c>
      <c r="O470" s="51" t="s">
        <v>1538</v>
      </c>
      <c r="P470" s="2" t="s">
        <v>874</v>
      </c>
      <c r="S470" s="46">
        <v>72</v>
      </c>
    </row>
    <row r="471" spans="1:19" s="2" customFormat="1" x14ac:dyDescent="0.4">
      <c r="A471" s="2">
        <v>469</v>
      </c>
      <c r="B471" s="46">
        <v>72</v>
      </c>
      <c r="C471" s="35">
        <v>3</v>
      </c>
      <c r="D471" s="47" t="str">
        <f>IF([4]①申請書!$E2=B471,"連携","")</f>
        <v/>
      </c>
      <c r="E471" s="47" t="str">
        <f>IF(D471="","",COUNTIF($D$2:D471,"連携"))</f>
        <v/>
      </c>
      <c r="F471" s="48">
        <v>91066</v>
      </c>
      <c r="G471" s="49" t="s">
        <v>716</v>
      </c>
      <c r="H471" s="50" t="s">
        <v>2180</v>
      </c>
      <c r="I471" s="2" t="s">
        <v>2188</v>
      </c>
      <c r="J471" s="5" t="s">
        <v>1545</v>
      </c>
      <c r="K471" s="2">
        <v>2317700017</v>
      </c>
      <c r="L471" s="2" t="s">
        <v>2189</v>
      </c>
      <c r="M471" s="2" t="s">
        <v>2183</v>
      </c>
      <c r="N471" s="2" t="s">
        <v>2190</v>
      </c>
      <c r="O471" s="51" t="s">
        <v>1538</v>
      </c>
      <c r="P471" s="2" t="s">
        <v>2191</v>
      </c>
      <c r="S471" s="46">
        <v>72</v>
      </c>
    </row>
    <row r="472" spans="1:19" s="2" customFormat="1" x14ac:dyDescent="0.4">
      <c r="A472" s="2">
        <v>470</v>
      </c>
      <c r="B472" s="46">
        <v>72</v>
      </c>
      <c r="C472" s="35">
        <v>4</v>
      </c>
      <c r="D472" s="47" t="str">
        <f>IF([4]①申請書!$E2=B472,"連携","")</f>
        <v/>
      </c>
      <c r="E472" s="47" t="str">
        <f>IF(D472="","",COUNTIF($D$2:D472,"連携"))</f>
        <v/>
      </c>
      <c r="F472" s="48">
        <v>91067</v>
      </c>
      <c r="G472" s="49" t="s">
        <v>716</v>
      </c>
      <c r="H472" s="50" t="s">
        <v>2180</v>
      </c>
      <c r="I472" s="2" t="s">
        <v>737</v>
      </c>
      <c r="J472" s="5" t="s">
        <v>1548</v>
      </c>
      <c r="K472" s="2">
        <v>2310101536</v>
      </c>
      <c r="L472" s="2" t="s">
        <v>2107</v>
      </c>
      <c r="M472" s="2" t="s">
        <v>30</v>
      </c>
      <c r="N472" s="2" t="s">
        <v>2108</v>
      </c>
      <c r="O472" s="51" t="s">
        <v>1538</v>
      </c>
      <c r="P472" s="2" t="s">
        <v>738</v>
      </c>
      <c r="S472" s="46">
        <v>72</v>
      </c>
    </row>
    <row r="473" spans="1:19" s="2" customFormat="1" x14ac:dyDescent="0.4">
      <c r="A473" s="2">
        <v>471</v>
      </c>
      <c r="B473" s="46">
        <v>72</v>
      </c>
      <c r="C473" s="35">
        <v>5</v>
      </c>
      <c r="D473" s="47" t="str">
        <f>IF([4]①申請書!$E2=B473,"連携","")</f>
        <v/>
      </c>
      <c r="E473" s="47" t="str">
        <f>IF(D473="","",COUNTIF($D$2:D473,"連携"))</f>
        <v/>
      </c>
      <c r="F473" s="48">
        <v>91074</v>
      </c>
      <c r="G473" s="49" t="s">
        <v>716</v>
      </c>
      <c r="H473" s="50" t="s">
        <v>2180</v>
      </c>
      <c r="I473" s="2" t="s">
        <v>883</v>
      </c>
      <c r="J473" s="5" t="s">
        <v>1553</v>
      </c>
      <c r="K473" s="2">
        <v>2312200369</v>
      </c>
      <c r="L473" s="2" t="s">
        <v>884</v>
      </c>
      <c r="M473" s="2" t="s">
        <v>30</v>
      </c>
      <c r="N473" s="2" t="s">
        <v>2192</v>
      </c>
      <c r="O473" s="51" t="s">
        <v>1538</v>
      </c>
      <c r="P473" s="2" t="s">
        <v>885</v>
      </c>
      <c r="S473" s="46">
        <v>72</v>
      </c>
    </row>
    <row r="474" spans="1:19" s="2" customFormat="1" x14ac:dyDescent="0.4">
      <c r="A474" s="2">
        <v>472</v>
      </c>
      <c r="B474" s="46">
        <v>72</v>
      </c>
      <c r="C474" s="35">
        <v>6</v>
      </c>
      <c r="D474" s="47" t="str">
        <f>IF([4]①申請書!$E2=B474,"連携","")</f>
        <v/>
      </c>
      <c r="E474" s="47" t="str">
        <f>IF(D474="","",COUNTIF($D$2:D474,"連携"))</f>
        <v/>
      </c>
      <c r="F474" s="48">
        <v>91089</v>
      </c>
      <c r="G474" s="49" t="s">
        <v>286</v>
      </c>
      <c r="H474" s="50" t="s">
        <v>2180</v>
      </c>
      <c r="I474" s="2" t="s">
        <v>600</v>
      </c>
      <c r="J474" s="5" t="s">
        <v>1556</v>
      </c>
      <c r="K474" s="2">
        <v>1310870923</v>
      </c>
      <c r="L474" s="2" t="s">
        <v>1967</v>
      </c>
      <c r="M474" s="2" t="s">
        <v>20</v>
      </c>
      <c r="N474" s="2" t="s">
        <v>1968</v>
      </c>
      <c r="O474" s="51" t="s">
        <v>1538</v>
      </c>
      <c r="P474" s="2" t="s">
        <v>601</v>
      </c>
      <c r="S474" s="46">
        <v>72</v>
      </c>
    </row>
    <row r="475" spans="1:19" s="2" customFormat="1" x14ac:dyDescent="0.4">
      <c r="A475" s="2">
        <v>473</v>
      </c>
      <c r="B475" s="46">
        <v>72</v>
      </c>
      <c r="C475" s="35">
        <v>7</v>
      </c>
      <c r="D475" s="47" t="str">
        <f>IF([4]①申請書!$E2=B475,"連携","")</f>
        <v/>
      </c>
      <c r="E475" s="47" t="str">
        <f>IF(D475="","",COUNTIF($D$2:D475,"連携"))</f>
        <v/>
      </c>
      <c r="F475" s="48">
        <v>91094</v>
      </c>
      <c r="G475" s="49" t="s">
        <v>716</v>
      </c>
      <c r="H475" s="50" t="s">
        <v>2180</v>
      </c>
      <c r="I475" s="2" t="s">
        <v>821</v>
      </c>
      <c r="J475" s="5" t="s">
        <v>1559</v>
      </c>
      <c r="K475" s="2">
        <v>2119806442</v>
      </c>
      <c r="L475" s="2" t="s">
        <v>2157</v>
      </c>
      <c r="M475" s="2" t="s">
        <v>28</v>
      </c>
      <c r="N475" s="2" t="s">
        <v>2158</v>
      </c>
      <c r="O475" s="51" t="s">
        <v>1538</v>
      </c>
      <c r="P475" s="2" t="s">
        <v>822</v>
      </c>
      <c r="S475" s="46">
        <v>72</v>
      </c>
    </row>
    <row r="476" spans="1:19" s="2" customFormat="1" x14ac:dyDescent="0.4">
      <c r="A476" s="2">
        <v>474</v>
      </c>
      <c r="B476" s="46">
        <v>72</v>
      </c>
      <c r="C476" s="35">
        <v>8</v>
      </c>
      <c r="D476" s="47" t="str">
        <f>IF([4]①申請書!$E2=B476,"連携","")</f>
        <v/>
      </c>
      <c r="E476" s="47" t="str">
        <f>IF(D476="","",COUNTIF($D$2:D476,"連携"))</f>
        <v/>
      </c>
      <c r="F476" s="48">
        <v>91132</v>
      </c>
      <c r="G476" s="49" t="s">
        <v>716</v>
      </c>
      <c r="H476" s="50" t="s">
        <v>2180</v>
      </c>
      <c r="I476" s="2" t="s">
        <v>878</v>
      </c>
      <c r="J476" s="5" t="s">
        <v>1561</v>
      </c>
      <c r="K476" s="2">
        <v>2312300243</v>
      </c>
      <c r="L476" s="2" t="s">
        <v>2193</v>
      </c>
      <c r="M476" s="2" t="s">
        <v>30</v>
      </c>
      <c r="N476" s="2" t="s">
        <v>2194</v>
      </c>
      <c r="O476" s="51" t="s">
        <v>1538</v>
      </c>
      <c r="P476" s="2" t="s">
        <v>879</v>
      </c>
      <c r="S476" s="46">
        <v>72</v>
      </c>
    </row>
    <row r="477" spans="1:19" s="2" customFormat="1" x14ac:dyDescent="0.4">
      <c r="A477" s="2">
        <v>475</v>
      </c>
      <c r="B477" s="46">
        <v>72</v>
      </c>
      <c r="C477" s="35">
        <v>9</v>
      </c>
      <c r="D477" s="47" t="str">
        <f>IF([4]①申請書!$E2=B477,"連携","")</f>
        <v/>
      </c>
      <c r="E477" s="47" t="str">
        <f>IF(D477="","",COUNTIF($D$2:D477,"連携"))</f>
        <v/>
      </c>
      <c r="F477" s="48">
        <v>91147</v>
      </c>
      <c r="G477" s="49" t="s">
        <v>286</v>
      </c>
      <c r="H477" s="50" t="s">
        <v>2180</v>
      </c>
      <c r="I477" s="2" t="s">
        <v>446</v>
      </c>
      <c r="J477" s="5" t="s">
        <v>1563</v>
      </c>
      <c r="K477" s="2">
        <v>1318616104</v>
      </c>
      <c r="L477" s="2" t="s">
        <v>447</v>
      </c>
      <c r="M477" s="2" t="s">
        <v>20</v>
      </c>
      <c r="N477" s="2" t="s">
        <v>1701</v>
      </c>
      <c r="O477" s="51" t="s">
        <v>1538</v>
      </c>
      <c r="P477" s="2" t="s">
        <v>448</v>
      </c>
      <c r="S477" s="46">
        <v>72</v>
      </c>
    </row>
    <row r="478" spans="1:19" s="2" customFormat="1" x14ac:dyDescent="0.4">
      <c r="A478" s="2">
        <v>476</v>
      </c>
      <c r="B478" s="46">
        <v>72</v>
      </c>
      <c r="C478" s="35">
        <v>10</v>
      </c>
      <c r="D478" s="47" t="str">
        <f>IF([4]①申請書!$E2=B478,"連携","")</f>
        <v/>
      </c>
      <c r="E478" s="47" t="str">
        <f>IF(D478="","",COUNTIF($D$2:D478,"連携"))</f>
        <v/>
      </c>
      <c r="F478" s="48">
        <v>91166</v>
      </c>
      <c r="G478" s="49" t="s">
        <v>716</v>
      </c>
      <c r="H478" s="50" t="s">
        <v>2180</v>
      </c>
      <c r="I478" s="2" t="s">
        <v>868</v>
      </c>
      <c r="J478" s="5" t="s">
        <v>1565</v>
      </c>
      <c r="K478" s="2">
        <v>2319900631</v>
      </c>
      <c r="L478" s="2" t="s">
        <v>869</v>
      </c>
      <c r="M478" s="2" t="s">
        <v>30</v>
      </c>
      <c r="N478" s="2" t="s">
        <v>2195</v>
      </c>
      <c r="O478" s="51" t="s">
        <v>1538</v>
      </c>
      <c r="P478" s="2" t="s">
        <v>870</v>
      </c>
      <c r="S478" s="46">
        <v>72</v>
      </c>
    </row>
    <row r="479" spans="1:19" s="2" customFormat="1" x14ac:dyDescent="0.4">
      <c r="A479" s="2">
        <v>477</v>
      </c>
      <c r="B479" s="46">
        <v>72</v>
      </c>
      <c r="C479" s="35">
        <v>11</v>
      </c>
      <c r="D479" s="47" t="str">
        <f>IF([4]①申請書!$E2=B479,"連携","")</f>
        <v/>
      </c>
      <c r="E479" s="47" t="str">
        <f>IF(D479="","",COUNTIF($D$2:D479,"連携"))</f>
        <v/>
      </c>
      <c r="F479" s="48">
        <v>91198</v>
      </c>
      <c r="G479" s="49" t="s">
        <v>716</v>
      </c>
      <c r="H479" s="50" t="s">
        <v>2180</v>
      </c>
      <c r="I479" s="2" t="s">
        <v>845</v>
      </c>
      <c r="J479" s="5" t="s">
        <v>1567</v>
      </c>
      <c r="K479" s="2">
        <v>2410205047</v>
      </c>
      <c r="L479" s="2" t="s">
        <v>846</v>
      </c>
      <c r="M479" s="2" t="s">
        <v>31</v>
      </c>
      <c r="N479" s="2" t="s">
        <v>2170</v>
      </c>
      <c r="O479" s="51" t="s">
        <v>1538</v>
      </c>
      <c r="P479" s="2" t="s">
        <v>847</v>
      </c>
      <c r="S479" s="46">
        <v>72</v>
      </c>
    </row>
    <row r="480" spans="1:19" s="2" customFormat="1" x14ac:dyDescent="0.4">
      <c r="A480" s="2">
        <v>478</v>
      </c>
      <c r="B480" s="46">
        <v>72</v>
      </c>
      <c r="C480" s="35">
        <v>12</v>
      </c>
      <c r="D480" s="47" t="str">
        <f>IF([4]①申請書!$E2=B480,"連携","")</f>
        <v/>
      </c>
      <c r="E480" s="47" t="str">
        <f>IF(D480="","",COUNTIF($D$2:D480,"連携"))</f>
        <v/>
      </c>
      <c r="F480" s="48">
        <v>91229</v>
      </c>
      <c r="G480" s="49" t="s">
        <v>716</v>
      </c>
      <c r="H480" s="50" t="s">
        <v>2180</v>
      </c>
      <c r="I480" s="2" t="s">
        <v>888</v>
      </c>
      <c r="J480" s="5" t="s">
        <v>1570</v>
      </c>
      <c r="K480" s="2">
        <v>2313800035</v>
      </c>
      <c r="L480" s="2" t="s">
        <v>2196</v>
      </c>
      <c r="M480" s="2" t="s">
        <v>30</v>
      </c>
      <c r="N480" s="2" t="s">
        <v>2197</v>
      </c>
      <c r="O480" s="51" t="s">
        <v>1644</v>
      </c>
      <c r="P480" s="2" t="s">
        <v>889</v>
      </c>
      <c r="S480" s="46">
        <v>72</v>
      </c>
    </row>
    <row r="481" spans="1:19" s="2" customFormat="1" x14ac:dyDescent="0.4">
      <c r="A481" s="2">
        <v>479</v>
      </c>
      <c r="B481" s="46">
        <v>72</v>
      </c>
      <c r="C481" s="35">
        <v>13</v>
      </c>
      <c r="D481" s="47" t="str">
        <f>IF([4]①申請書!$E2=B481,"連携","")</f>
        <v/>
      </c>
      <c r="E481" s="47" t="str">
        <f>IF(D481="","",COUNTIF($D$2:D481,"連携"))</f>
        <v/>
      </c>
      <c r="F481" s="48">
        <v>91251</v>
      </c>
      <c r="G481" s="49" t="s">
        <v>286</v>
      </c>
      <c r="H481" s="50" t="s">
        <v>2180</v>
      </c>
      <c r="I481" s="2" t="s">
        <v>590</v>
      </c>
      <c r="J481" s="5" t="s">
        <v>1572</v>
      </c>
      <c r="K481" s="2">
        <v>1310270751</v>
      </c>
      <c r="L481" s="2" t="s">
        <v>591</v>
      </c>
      <c r="M481" s="2" t="s">
        <v>20</v>
      </c>
      <c r="N481" s="2" t="s">
        <v>1947</v>
      </c>
      <c r="O481" s="51" t="s">
        <v>1538</v>
      </c>
      <c r="P481" s="2" t="s">
        <v>592</v>
      </c>
      <c r="S481" s="46">
        <v>72</v>
      </c>
    </row>
    <row r="482" spans="1:19" s="2" customFormat="1" x14ac:dyDescent="0.4">
      <c r="A482" s="2">
        <v>480</v>
      </c>
      <c r="B482" s="46">
        <v>72</v>
      </c>
      <c r="C482" s="35">
        <v>14</v>
      </c>
      <c r="D482" s="47" t="str">
        <f>IF([4]①申請書!$E2=B482,"連携","")</f>
        <v/>
      </c>
      <c r="E482" s="47" t="str">
        <f>IF(D482="","",COUNTIF($D$2:D482,"連携"))</f>
        <v/>
      </c>
      <c r="F482" s="48">
        <v>91254</v>
      </c>
      <c r="G482" s="49" t="s">
        <v>716</v>
      </c>
      <c r="H482" s="50" t="s">
        <v>2180</v>
      </c>
      <c r="I482" s="2" t="s">
        <v>764</v>
      </c>
      <c r="J482" s="5" t="s">
        <v>1574</v>
      </c>
      <c r="K482" s="2">
        <v>2214160042</v>
      </c>
      <c r="L482" s="2" t="s">
        <v>765</v>
      </c>
      <c r="M482" s="2" t="s">
        <v>29</v>
      </c>
      <c r="N482" s="2" t="s">
        <v>2110</v>
      </c>
      <c r="O482" s="51" t="s">
        <v>1644</v>
      </c>
      <c r="P482" s="2" t="s">
        <v>766</v>
      </c>
      <c r="S482" s="46">
        <v>72</v>
      </c>
    </row>
    <row r="483" spans="1:19" s="2" customFormat="1" x14ac:dyDescent="0.4">
      <c r="A483" s="2">
        <v>481</v>
      </c>
      <c r="B483" s="46">
        <v>72</v>
      </c>
      <c r="C483" s="35">
        <v>15</v>
      </c>
      <c r="D483" s="47" t="str">
        <f>IF([4]①申請書!$E2=B483,"連携","")</f>
        <v/>
      </c>
      <c r="E483" s="47" t="str">
        <f>IF(D483="","",COUNTIF($D$2:D483,"連携"))</f>
        <v/>
      </c>
      <c r="F483" s="48">
        <v>91352</v>
      </c>
      <c r="G483" s="49" t="s">
        <v>716</v>
      </c>
      <c r="H483" s="50" t="s">
        <v>2180</v>
      </c>
      <c r="I483" s="2" t="s">
        <v>2198</v>
      </c>
      <c r="J483" s="5" t="s">
        <v>1576</v>
      </c>
      <c r="K483" s="2">
        <v>2312400191</v>
      </c>
      <c r="L483" s="2" t="s">
        <v>2199</v>
      </c>
      <c r="M483" s="2" t="s">
        <v>2183</v>
      </c>
      <c r="N483" s="2" t="s">
        <v>2200</v>
      </c>
      <c r="O483" s="51" t="s">
        <v>1644</v>
      </c>
      <c r="P483" s="2" t="s">
        <v>2201</v>
      </c>
      <c r="S483" s="46">
        <v>72</v>
      </c>
    </row>
    <row r="484" spans="1:19" s="2" customFormat="1" x14ac:dyDescent="0.4">
      <c r="A484" s="2">
        <v>482</v>
      </c>
      <c r="B484" s="46">
        <v>72</v>
      </c>
      <c r="C484" s="35">
        <v>16</v>
      </c>
      <c r="D484" s="47" t="str">
        <f>IF([4]①申請書!$E2=B484,"連携","")</f>
        <v/>
      </c>
      <c r="E484" s="47" t="str">
        <f>IF(D484="","",COUNTIF($D$2:D484,"連携"))</f>
        <v/>
      </c>
      <c r="F484" s="48">
        <v>91357</v>
      </c>
      <c r="G484" s="49" t="s">
        <v>716</v>
      </c>
      <c r="H484" s="50" t="s">
        <v>2180</v>
      </c>
      <c r="I484" s="2" t="s">
        <v>632</v>
      </c>
      <c r="J484" s="5" t="s">
        <v>1578</v>
      </c>
      <c r="K484" s="2">
        <v>1618010035</v>
      </c>
      <c r="L484" s="2" t="s">
        <v>633</v>
      </c>
      <c r="M484" s="2" t="s">
        <v>23</v>
      </c>
      <c r="N484" s="2" t="s">
        <v>2003</v>
      </c>
      <c r="O484" s="51" t="s">
        <v>1558</v>
      </c>
      <c r="P484" s="2" t="s">
        <v>634</v>
      </c>
      <c r="S484" s="46">
        <v>72</v>
      </c>
    </row>
    <row r="485" spans="1:19" s="2" customFormat="1" x14ac:dyDescent="0.4">
      <c r="A485" s="2">
        <v>483</v>
      </c>
      <c r="B485" s="46">
        <v>72</v>
      </c>
      <c r="C485" s="35">
        <v>17</v>
      </c>
      <c r="D485" s="47" t="str">
        <f>IF([4]①申請書!$E2=B485,"連携","")</f>
        <v/>
      </c>
      <c r="E485" s="47" t="str">
        <f>IF(D485="","",COUNTIF($D$2:D485,"連携"))</f>
        <v/>
      </c>
      <c r="F485" s="48">
        <v>91358</v>
      </c>
      <c r="G485" s="49" t="s">
        <v>716</v>
      </c>
      <c r="H485" s="50" t="s">
        <v>2180</v>
      </c>
      <c r="I485" s="2" t="s">
        <v>791</v>
      </c>
      <c r="J485" s="5" t="s">
        <v>1651</v>
      </c>
      <c r="K485" s="2">
        <v>1610110023</v>
      </c>
      <c r="L485" s="2" t="s">
        <v>792</v>
      </c>
      <c r="M485" s="2" t="s">
        <v>23</v>
      </c>
      <c r="N485" s="2" t="s">
        <v>2139</v>
      </c>
      <c r="O485" s="51" t="s">
        <v>1538</v>
      </c>
      <c r="P485" s="2" t="s">
        <v>793</v>
      </c>
      <c r="S485" s="46">
        <v>72</v>
      </c>
    </row>
    <row r="486" spans="1:19" s="2" customFormat="1" x14ac:dyDescent="0.4">
      <c r="A486" s="2">
        <v>484</v>
      </c>
      <c r="B486" s="46">
        <v>72</v>
      </c>
      <c r="C486" s="35">
        <v>18</v>
      </c>
      <c r="D486" s="47" t="str">
        <f>IF([4]①申請書!$E2=B486,"連携","")</f>
        <v/>
      </c>
      <c r="E486" s="47" t="str">
        <f>IF(D486="","",COUNTIF($D$2:D486,"連携"))</f>
        <v/>
      </c>
      <c r="F486" s="48">
        <v>91376</v>
      </c>
      <c r="G486" s="49" t="s">
        <v>716</v>
      </c>
      <c r="H486" s="50" t="s">
        <v>2180</v>
      </c>
      <c r="I486" s="2" t="s">
        <v>893</v>
      </c>
      <c r="J486" s="5" t="s">
        <v>1652</v>
      </c>
      <c r="K486" s="2">
        <v>2312000066</v>
      </c>
      <c r="L486" s="2" t="s">
        <v>894</v>
      </c>
      <c r="M486" s="2" t="s">
        <v>30</v>
      </c>
      <c r="N486" s="2" t="s">
        <v>2202</v>
      </c>
      <c r="O486" s="51" t="s">
        <v>1538</v>
      </c>
      <c r="P486" s="2" t="s">
        <v>895</v>
      </c>
      <c r="S486" s="46">
        <v>72</v>
      </c>
    </row>
    <row r="487" spans="1:19" s="2" customFormat="1" x14ac:dyDescent="0.4">
      <c r="A487" s="2">
        <v>485</v>
      </c>
      <c r="B487" s="46">
        <v>72</v>
      </c>
      <c r="C487" s="35">
        <v>19</v>
      </c>
      <c r="D487" s="47" t="str">
        <f>IF([4]①申請書!$E2=B487,"連携","")</f>
        <v/>
      </c>
      <c r="E487" s="47" t="str">
        <f>IF(D487="","",COUNTIF($D$2:D487,"連携"))</f>
        <v/>
      </c>
      <c r="F487" s="48">
        <v>91389</v>
      </c>
      <c r="G487" s="49" t="s">
        <v>716</v>
      </c>
      <c r="H487" s="50" t="s">
        <v>2180</v>
      </c>
      <c r="I487" s="2" t="s">
        <v>871</v>
      </c>
      <c r="J487" s="5" t="s">
        <v>1654</v>
      </c>
      <c r="K487" s="2">
        <v>2310500240</v>
      </c>
      <c r="L487" s="2" t="s">
        <v>2203</v>
      </c>
      <c r="M487" s="2" t="s">
        <v>30</v>
      </c>
      <c r="N487" s="2" t="s">
        <v>2204</v>
      </c>
      <c r="O487" s="51" t="s">
        <v>1558</v>
      </c>
      <c r="P487" s="2" t="s">
        <v>872</v>
      </c>
      <c r="S487" s="46">
        <v>72</v>
      </c>
    </row>
    <row r="488" spans="1:19" s="2" customFormat="1" x14ac:dyDescent="0.4">
      <c r="A488" s="2">
        <v>486</v>
      </c>
      <c r="B488" s="46">
        <v>72</v>
      </c>
      <c r="C488" s="35">
        <v>20</v>
      </c>
      <c r="D488" s="47" t="str">
        <f>IF([4]①申請書!$E2=B488,"連携","")</f>
        <v/>
      </c>
      <c r="E488" s="47" t="str">
        <f>IF(D488="","",COUNTIF($D$2:D488,"連携"))</f>
        <v/>
      </c>
      <c r="F488" s="48">
        <v>91473</v>
      </c>
      <c r="G488" s="49" t="s">
        <v>716</v>
      </c>
      <c r="H488" s="50" t="s">
        <v>2180</v>
      </c>
      <c r="I488" s="2" t="s">
        <v>896</v>
      </c>
      <c r="J488" s="5" t="s">
        <v>2205</v>
      </c>
      <c r="K488" s="2">
        <v>2313100105</v>
      </c>
      <c r="L488" s="2" t="s">
        <v>897</v>
      </c>
      <c r="M488" s="2" t="s">
        <v>30</v>
      </c>
      <c r="N488" s="2" t="s">
        <v>2206</v>
      </c>
      <c r="O488" s="51" t="s">
        <v>1538</v>
      </c>
      <c r="P488" s="2" t="s">
        <v>898</v>
      </c>
      <c r="S488" s="46">
        <v>72</v>
      </c>
    </row>
    <row r="489" spans="1:19" s="2" customFormat="1" x14ac:dyDescent="0.4">
      <c r="A489" s="2">
        <v>487</v>
      </c>
      <c r="B489" s="46">
        <v>72</v>
      </c>
      <c r="C489" s="35">
        <v>21</v>
      </c>
      <c r="D489" s="47" t="str">
        <f>IF([4]①申請書!$E2=B489,"連携","")</f>
        <v/>
      </c>
      <c r="E489" s="47" t="str">
        <f>IF(D489="","",COUNTIF($D$2:D489,"連携"))</f>
        <v/>
      </c>
      <c r="F489" s="48">
        <v>91587</v>
      </c>
      <c r="G489" s="49" t="s">
        <v>716</v>
      </c>
      <c r="H489" s="50" t="s">
        <v>2180</v>
      </c>
      <c r="I489" s="2" t="s">
        <v>2207</v>
      </c>
      <c r="J489" s="5" t="s">
        <v>2208</v>
      </c>
      <c r="K489" s="2">
        <v>2310300054</v>
      </c>
      <c r="L489" s="2" t="s">
        <v>2209</v>
      </c>
      <c r="M489" s="2" t="s">
        <v>2183</v>
      </c>
      <c r="N489" s="2" t="s">
        <v>2210</v>
      </c>
      <c r="O489" s="51" t="s">
        <v>1538</v>
      </c>
      <c r="P489" s="2" t="s">
        <v>2211</v>
      </c>
      <c r="S489" s="46">
        <v>72</v>
      </c>
    </row>
    <row r="490" spans="1:19" s="2" customFormat="1" x14ac:dyDescent="0.4">
      <c r="A490" s="2">
        <v>488</v>
      </c>
      <c r="B490" s="46">
        <v>72</v>
      </c>
      <c r="C490" s="35">
        <v>22</v>
      </c>
      <c r="D490" s="47" t="str">
        <f>IF([4]①申請書!$E2=B490,"連携","")</f>
        <v/>
      </c>
      <c r="E490" s="47" t="str">
        <f>IF(D490="","",COUNTIF($D$2:D490,"連携"))</f>
        <v/>
      </c>
      <c r="F490" s="48">
        <v>91588</v>
      </c>
      <c r="G490" s="49" t="s">
        <v>716</v>
      </c>
      <c r="H490" s="50" t="s">
        <v>2180</v>
      </c>
      <c r="I490" s="2" t="s">
        <v>899</v>
      </c>
      <c r="J490" s="5" t="s">
        <v>2212</v>
      </c>
      <c r="K490" s="2">
        <v>2111500589</v>
      </c>
      <c r="L490" s="2" t="s">
        <v>900</v>
      </c>
      <c r="M490" s="2" t="s">
        <v>28</v>
      </c>
      <c r="N490" s="2" t="s">
        <v>2213</v>
      </c>
      <c r="O490" s="51" t="s">
        <v>1538</v>
      </c>
      <c r="P490" s="2" t="s">
        <v>901</v>
      </c>
      <c r="S490" s="46">
        <v>72</v>
      </c>
    </row>
    <row r="491" spans="1:19" s="2" customFormat="1" x14ac:dyDescent="0.4">
      <c r="A491" s="2">
        <v>489</v>
      </c>
      <c r="B491" s="46">
        <v>72</v>
      </c>
      <c r="C491" s="35">
        <v>23</v>
      </c>
      <c r="D491" s="47" t="str">
        <f>IF([4]①申請書!$E2=B491,"連携","")</f>
        <v/>
      </c>
      <c r="E491" s="47" t="str">
        <f>IF(D491="","",COUNTIF($D$2:D491,"連携"))</f>
        <v/>
      </c>
      <c r="F491" s="48">
        <v>91596</v>
      </c>
      <c r="G491" s="49" t="s">
        <v>716</v>
      </c>
      <c r="H491" s="50" t="s">
        <v>2180</v>
      </c>
      <c r="I491" s="2" t="s">
        <v>886</v>
      </c>
      <c r="J491" s="5" t="s">
        <v>2214</v>
      </c>
      <c r="K491" s="2">
        <v>2312100593</v>
      </c>
      <c r="L491" s="2" t="s">
        <v>2215</v>
      </c>
      <c r="M491" s="2" t="s">
        <v>30</v>
      </c>
      <c r="N491" s="2" t="s">
        <v>2216</v>
      </c>
      <c r="O491" s="51" t="s">
        <v>1558</v>
      </c>
      <c r="P491" s="2" t="s">
        <v>887</v>
      </c>
      <c r="S491" s="46">
        <v>72</v>
      </c>
    </row>
    <row r="492" spans="1:19" s="2" customFormat="1" x14ac:dyDescent="0.4">
      <c r="A492" s="2">
        <v>490</v>
      </c>
      <c r="B492" s="46">
        <v>72</v>
      </c>
      <c r="C492" s="35">
        <v>24</v>
      </c>
      <c r="D492" s="47" t="str">
        <f>IF([4]①申請書!$E2=B492,"連携","")</f>
        <v/>
      </c>
      <c r="E492" s="47" t="str">
        <f>IF(D492="","",COUNTIF($D$2:D492,"連携"))</f>
        <v/>
      </c>
      <c r="F492" s="48">
        <v>91597</v>
      </c>
      <c r="G492" s="49" t="s">
        <v>716</v>
      </c>
      <c r="H492" s="50" t="s">
        <v>2180</v>
      </c>
      <c r="I492" s="2" t="s">
        <v>880</v>
      </c>
      <c r="J492" s="5" t="s">
        <v>2217</v>
      </c>
      <c r="K492" s="2">
        <v>2314101359</v>
      </c>
      <c r="L492" s="2" t="s">
        <v>881</v>
      </c>
      <c r="M492" s="2" t="s">
        <v>30</v>
      </c>
      <c r="N492" s="2" t="s">
        <v>2218</v>
      </c>
      <c r="O492" s="51" t="s">
        <v>1558</v>
      </c>
      <c r="P492" s="2" t="s">
        <v>882</v>
      </c>
      <c r="S492" s="46">
        <v>72</v>
      </c>
    </row>
    <row r="493" spans="1:19" s="2" customFormat="1" x14ac:dyDescent="0.4">
      <c r="A493" s="2">
        <v>491</v>
      </c>
      <c r="B493" s="46">
        <v>72</v>
      </c>
      <c r="C493" s="35">
        <v>25</v>
      </c>
      <c r="D493" s="47" t="str">
        <f>IF([4]①申請書!$E2=B493,"連携","")</f>
        <v/>
      </c>
      <c r="E493" s="47" t="str">
        <f>IF(D493="","",COUNTIF($D$2:D493,"連携"))</f>
        <v/>
      </c>
      <c r="F493" s="48">
        <v>91599</v>
      </c>
      <c r="G493" s="49" t="s">
        <v>716</v>
      </c>
      <c r="H493" s="50" t="s">
        <v>2180</v>
      </c>
      <c r="I493" s="2" t="s">
        <v>2219</v>
      </c>
      <c r="J493" s="5" t="s">
        <v>2220</v>
      </c>
      <c r="K493" s="2">
        <v>2317500011</v>
      </c>
      <c r="L493" s="2" t="s">
        <v>2221</v>
      </c>
      <c r="M493" s="2" t="s">
        <v>2183</v>
      </c>
      <c r="N493" s="2" t="s">
        <v>2222</v>
      </c>
      <c r="O493" s="51" t="s">
        <v>1644</v>
      </c>
      <c r="P493" s="2" t="s">
        <v>2223</v>
      </c>
      <c r="S493" s="46">
        <v>72</v>
      </c>
    </row>
    <row r="494" spans="1:19" s="2" customFormat="1" x14ac:dyDescent="0.4">
      <c r="A494" s="2">
        <v>492</v>
      </c>
      <c r="B494" s="46">
        <v>72</v>
      </c>
      <c r="C494" s="35">
        <v>26</v>
      </c>
      <c r="D494" s="47" t="str">
        <f>IF([4]①申請書!$E2=B494,"連携","")</f>
        <v/>
      </c>
      <c r="E494" s="47" t="str">
        <f>IF(D494="","",COUNTIF($D$2:D494,"連携"))</f>
        <v/>
      </c>
      <c r="F494" s="48">
        <v>91683</v>
      </c>
      <c r="G494" s="49" t="s">
        <v>716</v>
      </c>
      <c r="H494" s="50" t="s">
        <v>2180</v>
      </c>
      <c r="I494" s="2" t="s">
        <v>815</v>
      </c>
      <c r="J494" s="5" t="s">
        <v>2224</v>
      </c>
      <c r="K494" s="2">
        <v>2112100827</v>
      </c>
      <c r="L494" s="2" t="s">
        <v>816</v>
      </c>
      <c r="M494" s="2" t="s">
        <v>28</v>
      </c>
      <c r="N494" s="2" t="s">
        <v>2225</v>
      </c>
      <c r="O494" s="51" t="s">
        <v>1538</v>
      </c>
      <c r="P494" s="2" t="s">
        <v>817</v>
      </c>
      <c r="S494" s="46">
        <v>72</v>
      </c>
    </row>
    <row r="495" spans="1:19" s="2" customFormat="1" x14ac:dyDescent="0.4">
      <c r="A495" s="2">
        <v>493</v>
      </c>
      <c r="B495" s="46">
        <v>72</v>
      </c>
      <c r="C495" s="35">
        <v>27</v>
      </c>
      <c r="D495" s="47" t="str">
        <f>IF([4]①申請書!$E2=B495,"連携","")</f>
        <v/>
      </c>
      <c r="E495" s="47" t="str">
        <f>IF(D495="","",COUNTIF($D$2:D495,"連携"))</f>
        <v/>
      </c>
      <c r="F495" s="48">
        <v>91778</v>
      </c>
      <c r="G495" s="49" t="s">
        <v>716</v>
      </c>
      <c r="H495" s="50" t="s">
        <v>2180</v>
      </c>
      <c r="I495" s="2" t="s">
        <v>890</v>
      </c>
      <c r="J495" s="5" t="s">
        <v>2226</v>
      </c>
      <c r="K495" s="2">
        <v>2313500163</v>
      </c>
      <c r="L495" s="2" t="s">
        <v>891</v>
      </c>
      <c r="M495" s="2" t="s">
        <v>30</v>
      </c>
      <c r="N495" s="2" t="s">
        <v>2227</v>
      </c>
      <c r="O495" s="51" t="s">
        <v>1538</v>
      </c>
      <c r="P495" s="2" t="s">
        <v>892</v>
      </c>
      <c r="S495" s="46">
        <v>72</v>
      </c>
    </row>
    <row r="496" spans="1:19" s="2" customFormat="1" x14ac:dyDescent="0.4">
      <c r="A496" s="2">
        <v>494</v>
      </c>
      <c r="B496" s="46">
        <v>72</v>
      </c>
      <c r="C496" s="35">
        <v>28</v>
      </c>
      <c r="D496" s="47" t="str">
        <f>IF([4]①申請書!$E2=B496,"連携","")</f>
        <v/>
      </c>
      <c r="E496" s="47" t="str">
        <f>IF(D496="","",COUNTIF($D$2:D496,"連携"))</f>
        <v/>
      </c>
      <c r="F496" s="48">
        <v>91819</v>
      </c>
      <c r="G496" s="49" t="s">
        <v>716</v>
      </c>
      <c r="H496" s="50" t="s">
        <v>2180</v>
      </c>
      <c r="I496" s="2" t="s">
        <v>848</v>
      </c>
      <c r="J496" s="5" t="s">
        <v>2228</v>
      </c>
      <c r="K496" s="2">
        <v>2311000166</v>
      </c>
      <c r="L496" s="2" t="s">
        <v>2229</v>
      </c>
      <c r="M496" s="2" t="s">
        <v>30</v>
      </c>
      <c r="N496" s="2" t="s">
        <v>2230</v>
      </c>
      <c r="O496" s="51" t="s">
        <v>1558</v>
      </c>
      <c r="P496" s="2" t="s">
        <v>849</v>
      </c>
      <c r="S496" s="46">
        <v>72</v>
      </c>
    </row>
    <row r="497" spans="1:19" s="2" customFormat="1" x14ac:dyDescent="0.4">
      <c r="A497" s="2">
        <v>495</v>
      </c>
      <c r="B497" s="46">
        <v>72</v>
      </c>
      <c r="C497" s="35">
        <v>29</v>
      </c>
      <c r="D497" s="47" t="str">
        <f>IF([4]①申請書!$E2=B497,"連携","")</f>
        <v/>
      </c>
      <c r="E497" s="47" t="str">
        <f>IF(D497="","",COUNTIF($D$2:D497,"連携"))</f>
        <v/>
      </c>
      <c r="F497" s="48">
        <v>91895</v>
      </c>
      <c r="G497" s="49" t="s">
        <v>716</v>
      </c>
      <c r="H497" s="50" t="s">
        <v>2180</v>
      </c>
      <c r="I497" s="2" t="s">
        <v>875</v>
      </c>
      <c r="J497" s="5" t="s">
        <v>2231</v>
      </c>
      <c r="K497" s="2">
        <v>2310502808</v>
      </c>
      <c r="L497" s="2" t="s">
        <v>876</v>
      </c>
      <c r="M497" s="2" t="s">
        <v>30</v>
      </c>
      <c r="N497" s="2" t="s">
        <v>2232</v>
      </c>
      <c r="O497" s="51" t="s">
        <v>1538</v>
      </c>
      <c r="P497" s="2" t="s">
        <v>877</v>
      </c>
      <c r="S497" s="46">
        <v>72</v>
      </c>
    </row>
    <row r="498" spans="1:19" s="2" customFormat="1" x14ac:dyDescent="0.4">
      <c r="A498" s="2">
        <v>496</v>
      </c>
      <c r="B498" s="46">
        <v>72</v>
      </c>
      <c r="C498" s="35">
        <v>30</v>
      </c>
      <c r="D498" s="47" t="str">
        <f>IF([4]①申請書!$E2=B498,"連携","")</f>
        <v/>
      </c>
      <c r="E498" s="47" t="str">
        <f>IF(D498="","",COUNTIF($D$2:D498,"連携"))</f>
        <v/>
      </c>
      <c r="F498" s="48">
        <v>92171</v>
      </c>
      <c r="G498" s="49" t="s">
        <v>716</v>
      </c>
      <c r="H498" s="50" t="s">
        <v>2180</v>
      </c>
      <c r="I498" s="2" t="s">
        <v>621</v>
      </c>
      <c r="J498" s="5" t="s">
        <v>2233</v>
      </c>
      <c r="K498" s="2">
        <v>2112103391</v>
      </c>
      <c r="L498" s="2" t="s">
        <v>622</v>
      </c>
      <c r="M498" s="2" t="s">
        <v>28</v>
      </c>
      <c r="N498" s="2" t="s">
        <v>1995</v>
      </c>
      <c r="O498" s="51" t="s">
        <v>1538</v>
      </c>
      <c r="P498" s="2" t="s">
        <v>623</v>
      </c>
      <c r="S498" s="46">
        <v>72</v>
      </c>
    </row>
    <row r="499" spans="1:19" s="2" customFormat="1" x14ac:dyDescent="0.4">
      <c r="A499" s="2">
        <v>497</v>
      </c>
      <c r="B499" s="39">
        <v>73</v>
      </c>
      <c r="C499" s="40">
        <v>0</v>
      </c>
      <c r="D499" s="41" t="str">
        <f>IF([4]①申請書!$E2=B499,"連携","")</f>
        <v/>
      </c>
      <c r="E499" s="41" t="str">
        <f>IF(D499="","",COUNTIF($D$2:D499,"連携"))</f>
        <v/>
      </c>
      <c r="F499" s="42">
        <v>91386</v>
      </c>
      <c r="G499" s="40" t="s">
        <v>716</v>
      </c>
      <c r="H499" s="43" t="s">
        <v>902</v>
      </c>
      <c r="I499" s="43" t="s">
        <v>903</v>
      </c>
      <c r="J499" s="44" t="s">
        <v>111</v>
      </c>
      <c r="K499" s="43">
        <v>2310802406</v>
      </c>
      <c r="L499" s="43" t="s">
        <v>2234</v>
      </c>
      <c r="M499" s="43" t="s">
        <v>30</v>
      </c>
      <c r="N499" s="43" t="s">
        <v>2235</v>
      </c>
      <c r="O499" s="45" t="s">
        <v>1538</v>
      </c>
      <c r="P499" s="43" t="s">
        <v>904</v>
      </c>
      <c r="Q499" s="43"/>
      <c r="R499" s="43"/>
      <c r="S499" s="39">
        <v>73</v>
      </c>
    </row>
    <row r="500" spans="1:19" s="2" customFormat="1" x14ac:dyDescent="0.4">
      <c r="A500" s="2">
        <v>498</v>
      </c>
      <c r="B500" s="46">
        <v>73</v>
      </c>
      <c r="C500" s="35">
        <v>1</v>
      </c>
      <c r="D500" s="47" t="str">
        <f>IF([4]①申請書!$E2=B500,"連携","")</f>
        <v/>
      </c>
      <c r="E500" s="47" t="str">
        <f>IF(D500="","",COUNTIF($D$2:D500,"連携"))</f>
        <v/>
      </c>
      <c r="F500" s="48">
        <v>91016</v>
      </c>
      <c r="G500" s="49" t="s">
        <v>716</v>
      </c>
      <c r="H500" s="50" t="s">
        <v>2236</v>
      </c>
      <c r="I500" s="2" t="s">
        <v>919</v>
      </c>
      <c r="J500" s="5" t="s">
        <v>1541</v>
      </c>
      <c r="K500" s="2">
        <v>2312600105</v>
      </c>
      <c r="L500" s="2" t="s">
        <v>920</v>
      </c>
      <c r="M500" s="2" t="s">
        <v>30</v>
      </c>
      <c r="N500" s="2" t="s">
        <v>2237</v>
      </c>
      <c r="O500" s="51" t="s">
        <v>1558</v>
      </c>
      <c r="P500" s="2" t="s">
        <v>921</v>
      </c>
      <c r="S500" s="46">
        <v>73</v>
      </c>
    </row>
    <row r="501" spans="1:19" s="2" customFormat="1" x14ac:dyDescent="0.4">
      <c r="A501" s="2">
        <v>499</v>
      </c>
      <c r="B501" s="46">
        <v>73</v>
      </c>
      <c r="C501" s="35">
        <v>2</v>
      </c>
      <c r="D501" s="47" t="str">
        <f>IF([4]①申請書!$E2=B501,"連携","")</f>
        <v/>
      </c>
      <c r="E501" s="47" t="str">
        <f>IF(D501="","",COUNTIF($D$2:D501,"連携"))</f>
        <v/>
      </c>
      <c r="F501" s="48">
        <v>91060</v>
      </c>
      <c r="G501" s="49" t="s">
        <v>716</v>
      </c>
      <c r="H501" s="50" t="s">
        <v>2236</v>
      </c>
      <c r="I501" s="2" t="s">
        <v>905</v>
      </c>
      <c r="J501" s="5" t="s">
        <v>1543</v>
      </c>
      <c r="K501" s="2">
        <v>2313000230</v>
      </c>
      <c r="L501" s="2" t="s">
        <v>2238</v>
      </c>
      <c r="M501" s="2" t="s">
        <v>30</v>
      </c>
      <c r="N501" s="2" t="s">
        <v>2239</v>
      </c>
      <c r="O501" s="51" t="s">
        <v>1538</v>
      </c>
      <c r="P501" s="2" t="s">
        <v>906</v>
      </c>
      <c r="S501" s="46">
        <v>73</v>
      </c>
    </row>
    <row r="502" spans="1:19" s="2" customFormat="1" x14ac:dyDescent="0.4">
      <c r="A502" s="2">
        <v>500</v>
      </c>
      <c r="B502" s="46">
        <v>73</v>
      </c>
      <c r="C502" s="35">
        <v>3</v>
      </c>
      <c r="D502" s="47" t="str">
        <f>IF([4]①申請書!$E2=B502,"連携","")</f>
        <v/>
      </c>
      <c r="E502" s="47" t="str">
        <f>IF(D502="","",COUNTIF($D$2:D502,"連携"))</f>
        <v/>
      </c>
      <c r="F502" s="48">
        <v>91067</v>
      </c>
      <c r="G502" s="49" t="s">
        <v>716</v>
      </c>
      <c r="H502" s="50" t="s">
        <v>2236</v>
      </c>
      <c r="I502" s="2" t="s">
        <v>737</v>
      </c>
      <c r="J502" s="5" t="s">
        <v>1545</v>
      </c>
      <c r="K502" s="2">
        <v>2310101536</v>
      </c>
      <c r="L502" s="2" t="s">
        <v>2107</v>
      </c>
      <c r="M502" s="2" t="s">
        <v>30</v>
      </c>
      <c r="N502" s="2" t="s">
        <v>2108</v>
      </c>
      <c r="O502" s="51" t="s">
        <v>1538</v>
      </c>
      <c r="P502" s="2" t="s">
        <v>738</v>
      </c>
      <c r="S502" s="46">
        <v>73</v>
      </c>
    </row>
    <row r="503" spans="1:19" s="2" customFormat="1" x14ac:dyDescent="0.4">
      <c r="A503" s="2">
        <v>501</v>
      </c>
      <c r="B503" s="46">
        <v>73</v>
      </c>
      <c r="C503" s="35">
        <v>4</v>
      </c>
      <c r="D503" s="47" t="str">
        <f>IF([4]①申請書!$E2=B503,"連携","")</f>
        <v/>
      </c>
      <c r="E503" s="47" t="str">
        <f>IF(D503="","",COUNTIF($D$2:D503,"連携"))</f>
        <v/>
      </c>
      <c r="F503" s="48">
        <v>91387</v>
      </c>
      <c r="G503" s="49" t="s">
        <v>716</v>
      </c>
      <c r="H503" s="50" t="s">
        <v>2236</v>
      </c>
      <c r="I503" s="2" t="s">
        <v>916</v>
      </c>
      <c r="J503" s="5" t="s">
        <v>1548</v>
      </c>
      <c r="K503" s="2">
        <v>2310105552</v>
      </c>
      <c r="L503" s="2" t="s">
        <v>917</v>
      </c>
      <c r="M503" s="2" t="s">
        <v>30</v>
      </c>
      <c r="N503" s="2" t="s">
        <v>2240</v>
      </c>
      <c r="O503" s="51" t="s">
        <v>1538</v>
      </c>
      <c r="P503" s="2" t="s">
        <v>918</v>
      </c>
      <c r="S503" s="46">
        <v>73</v>
      </c>
    </row>
    <row r="504" spans="1:19" s="2" customFormat="1" x14ac:dyDescent="0.4">
      <c r="A504" s="2">
        <v>502</v>
      </c>
      <c r="B504" s="46">
        <v>73</v>
      </c>
      <c r="C504" s="35">
        <v>5</v>
      </c>
      <c r="D504" s="47" t="str">
        <f>IF([4]①申請書!$E2=B504,"連携","")</f>
        <v/>
      </c>
      <c r="E504" s="47" t="str">
        <f>IF(D504="","",COUNTIF($D$2:D504,"連携"))</f>
        <v/>
      </c>
      <c r="F504" s="48">
        <v>91389</v>
      </c>
      <c r="G504" s="49" t="s">
        <v>716</v>
      </c>
      <c r="H504" s="50" t="s">
        <v>2236</v>
      </c>
      <c r="I504" s="2" t="s">
        <v>871</v>
      </c>
      <c r="J504" s="5" t="s">
        <v>1553</v>
      </c>
      <c r="K504" s="2">
        <v>2310500240</v>
      </c>
      <c r="L504" s="2" t="s">
        <v>2203</v>
      </c>
      <c r="M504" s="2" t="s">
        <v>30</v>
      </c>
      <c r="N504" s="2" t="s">
        <v>2204</v>
      </c>
      <c r="O504" s="51" t="s">
        <v>1558</v>
      </c>
      <c r="P504" s="2" t="s">
        <v>872</v>
      </c>
      <c r="S504" s="46">
        <v>73</v>
      </c>
    </row>
    <row r="505" spans="1:19" s="2" customFormat="1" x14ac:dyDescent="0.4">
      <c r="A505" s="2">
        <v>503</v>
      </c>
      <c r="B505" s="46">
        <v>73</v>
      </c>
      <c r="C505" s="35">
        <v>6</v>
      </c>
      <c r="D505" s="47" t="str">
        <f>IF([4]①申請書!$E2=B505,"連携","")</f>
        <v/>
      </c>
      <c r="E505" s="47" t="str">
        <f>IF(D505="","",COUNTIF($D$2:D505,"連携"))</f>
        <v/>
      </c>
      <c r="F505" s="48">
        <v>91469</v>
      </c>
      <c r="G505" s="49" t="s">
        <v>716</v>
      </c>
      <c r="H505" s="50" t="s">
        <v>2236</v>
      </c>
      <c r="I505" s="2" t="s">
        <v>907</v>
      </c>
      <c r="J505" s="5" t="s">
        <v>1556</v>
      </c>
      <c r="K505" s="2">
        <v>2312900026</v>
      </c>
      <c r="L505" s="2" t="s">
        <v>908</v>
      </c>
      <c r="M505" s="2" t="s">
        <v>30</v>
      </c>
      <c r="N505" s="2" t="s">
        <v>2241</v>
      </c>
      <c r="O505" s="51" t="s">
        <v>1538</v>
      </c>
      <c r="P505" s="2" t="s">
        <v>909</v>
      </c>
      <c r="S505" s="46">
        <v>73</v>
      </c>
    </row>
    <row r="506" spans="1:19" s="2" customFormat="1" x14ac:dyDescent="0.4">
      <c r="A506" s="2">
        <v>504</v>
      </c>
      <c r="B506" s="46">
        <v>73</v>
      </c>
      <c r="C506" s="35">
        <v>7</v>
      </c>
      <c r="D506" s="47" t="str">
        <f>IF([4]①申請書!$E2=B506,"連携","")</f>
        <v/>
      </c>
      <c r="E506" s="47" t="str">
        <f>IF(D506="","",COUNTIF($D$2:D506,"連携"))</f>
        <v/>
      </c>
      <c r="F506" s="48">
        <v>91528</v>
      </c>
      <c r="G506" s="49" t="s">
        <v>716</v>
      </c>
      <c r="H506" s="50" t="s">
        <v>2236</v>
      </c>
      <c r="I506" s="2" t="s">
        <v>910</v>
      </c>
      <c r="J506" s="5" t="s">
        <v>1559</v>
      </c>
      <c r="K506" s="2">
        <v>2310303876</v>
      </c>
      <c r="L506" s="2" t="s">
        <v>911</v>
      </c>
      <c r="M506" s="2" t="s">
        <v>30</v>
      </c>
      <c r="N506" s="2" t="s">
        <v>2242</v>
      </c>
      <c r="O506" s="51" t="s">
        <v>1538</v>
      </c>
      <c r="P506" s="2" t="s">
        <v>912</v>
      </c>
      <c r="S506" s="46">
        <v>73</v>
      </c>
    </row>
    <row r="507" spans="1:19" s="2" customFormat="1" x14ac:dyDescent="0.4">
      <c r="A507" s="2">
        <v>505</v>
      </c>
      <c r="B507" s="46">
        <v>73</v>
      </c>
      <c r="C507" s="35">
        <v>8</v>
      </c>
      <c r="D507" s="47" t="str">
        <f>IF([4]①申請書!$E2=B507,"連携","")</f>
        <v/>
      </c>
      <c r="E507" s="47" t="str">
        <f>IF(D507="","",COUNTIF($D$2:D507,"連携"))</f>
        <v/>
      </c>
      <c r="F507" s="48">
        <v>92018</v>
      </c>
      <c r="G507" s="49" t="s">
        <v>716</v>
      </c>
      <c r="H507" s="50" t="s">
        <v>2236</v>
      </c>
      <c r="I507" s="2" t="s">
        <v>913</v>
      </c>
      <c r="J507" s="5" t="s">
        <v>1561</v>
      </c>
      <c r="K507" s="2">
        <v>2315701322</v>
      </c>
      <c r="L507" s="2" t="s">
        <v>914</v>
      </c>
      <c r="M507" s="2" t="s">
        <v>30</v>
      </c>
      <c r="N507" s="2" t="s">
        <v>2243</v>
      </c>
      <c r="O507" s="51" t="s">
        <v>1538</v>
      </c>
      <c r="P507" s="2" t="s">
        <v>915</v>
      </c>
      <c r="S507" s="46">
        <v>73</v>
      </c>
    </row>
    <row r="508" spans="1:19" s="2" customFormat="1" x14ac:dyDescent="0.4">
      <c r="A508" s="2">
        <v>506</v>
      </c>
      <c r="B508" s="46">
        <v>73</v>
      </c>
      <c r="C508" s="35">
        <v>9</v>
      </c>
      <c r="D508" s="47" t="str">
        <f>IF([4]①申請書!$E2=B508,"連携","")</f>
        <v/>
      </c>
      <c r="E508" s="47" t="str">
        <f>IF(D508="","",COUNTIF($D$2:D508,"連携"))</f>
        <v/>
      </c>
      <c r="F508" s="48">
        <v>92425</v>
      </c>
      <c r="G508" s="49" t="s">
        <v>716</v>
      </c>
      <c r="H508" s="50" t="s">
        <v>2236</v>
      </c>
      <c r="I508" s="2" t="s">
        <v>2244</v>
      </c>
      <c r="J508" s="5" t="s">
        <v>1563</v>
      </c>
      <c r="K508" s="2">
        <v>2312501808</v>
      </c>
      <c r="L508" s="2" t="s">
        <v>2245</v>
      </c>
      <c r="M508" s="2" t="s">
        <v>30</v>
      </c>
      <c r="N508" s="2" t="s">
        <v>2246</v>
      </c>
      <c r="O508" s="51" t="s">
        <v>1538</v>
      </c>
      <c r="P508" s="2" t="s">
        <v>2247</v>
      </c>
      <c r="S508" s="46">
        <v>73</v>
      </c>
    </row>
    <row r="509" spans="1:19" s="2" customFormat="1" x14ac:dyDescent="0.4">
      <c r="A509" s="2">
        <v>507</v>
      </c>
      <c r="B509" s="39">
        <v>74</v>
      </c>
      <c r="C509" s="40">
        <v>0</v>
      </c>
      <c r="D509" s="41" t="str">
        <f>IF([4]①申請書!$E2=B509,"連携","")</f>
        <v/>
      </c>
      <c r="E509" s="41" t="str">
        <f>IF(D509="","",COUNTIF($D$2:D509,"連携"))</f>
        <v/>
      </c>
      <c r="F509" s="42">
        <v>91332</v>
      </c>
      <c r="G509" s="40" t="s">
        <v>716</v>
      </c>
      <c r="H509" s="43" t="s">
        <v>2248</v>
      </c>
      <c r="I509" s="43" t="s">
        <v>922</v>
      </c>
      <c r="J509" s="44" t="s">
        <v>111</v>
      </c>
      <c r="K509" s="43">
        <v>2314800166</v>
      </c>
      <c r="L509" s="43" t="s">
        <v>2249</v>
      </c>
      <c r="M509" s="43" t="s">
        <v>30</v>
      </c>
      <c r="N509" s="43" t="s">
        <v>2250</v>
      </c>
      <c r="O509" s="45" t="s">
        <v>1538</v>
      </c>
      <c r="P509" s="43" t="s">
        <v>923</v>
      </c>
      <c r="Q509" s="43"/>
      <c r="R509" s="43"/>
      <c r="S509" s="39">
        <v>74</v>
      </c>
    </row>
    <row r="510" spans="1:19" s="2" customFormat="1" x14ac:dyDescent="0.4">
      <c r="A510" s="2">
        <v>508</v>
      </c>
      <c r="B510" s="46">
        <v>74</v>
      </c>
      <c r="C510" s="35">
        <v>1</v>
      </c>
      <c r="D510" s="47" t="str">
        <f>IF([4]①申請書!$E2=B510,"連携","")</f>
        <v/>
      </c>
      <c r="E510" s="47" t="str">
        <f>IF(D510="","",COUNTIF($D$2:D510,"連携"))</f>
        <v/>
      </c>
      <c r="F510" s="48">
        <v>91212</v>
      </c>
      <c r="G510" s="49" t="s">
        <v>1367</v>
      </c>
      <c r="H510" s="50" t="s">
        <v>2248</v>
      </c>
      <c r="I510" s="2" t="s">
        <v>924</v>
      </c>
      <c r="J510" s="5" t="s">
        <v>1541</v>
      </c>
      <c r="K510" s="2">
        <v>4618010211</v>
      </c>
      <c r="L510" s="2" t="s">
        <v>2251</v>
      </c>
      <c r="M510" s="2" t="s">
        <v>53</v>
      </c>
      <c r="N510" s="2" t="s">
        <v>2252</v>
      </c>
      <c r="O510" s="51" t="s">
        <v>1558</v>
      </c>
      <c r="P510" s="2" t="s">
        <v>925</v>
      </c>
      <c r="S510" s="46">
        <v>74</v>
      </c>
    </row>
    <row r="511" spans="1:19" s="2" customFormat="1" x14ac:dyDescent="0.4">
      <c r="A511" s="2">
        <v>509</v>
      </c>
      <c r="B511" s="46">
        <v>74</v>
      </c>
      <c r="C511" s="35">
        <v>2</v>
      </c>
      <c r="D511" s="47" t="str">
        <f>IF([4]①申請書!$E2=B511,"連携","")</f>
        <v/>
      </c>
      <c r="E511" s="47" t="str">
        <f>IF(D511="","",COUNTIF($D$2:D511,"連携"))</f>
        <v/>
      </c>
      <c r="F511" s="48">
        <v>91822</v>
      </c>
      <c r="G511" s="49" t="s">
        <v>1367</v>
      </c>
      <c r="H511" s="50" t="s">
        <v>2248</v>
      </c>
      <c r="I511" s="2" t="s">
        <v>397</v>
      </c>
      <c r="J511" s="5" t="s">
        <v>1543</v>
      </c>
      <c r="K511" s="2">
        <v>4710412737</v>
      </c>
      <c r="L511" s="2" t="s">
        <v>1799</v>
      </c>
      <c r="M511" s="2" t="s">
        <v>54</v>
      </c>
      <c r="N511" s="2" t="s">
        <v>1800</v>
      </c>
      <c r="O511" s="51" t="s">
        <v>1558</v>
      </c>
      <c r="P511" s="2" t="s">
        <v>398</v>
      </c>
      <c r="S511" s="46">
        <v>74</v>
      </c>
    </row>
    <row r="512" spans="1:19" s="2" customFormat="1" x14ac:dyDescent="0.4">
      <c r="A512" s="2">
        <v>510</v>
      </c>
      <c r="B512" s="46">
        <v>74</v>
      </c>
      <c r="C512" s="35">
        <v>3</v>
      </c>
      <c r="D512" s="47" t="str">
        <f>IF([4]①申請書!$E2=B512,"連携","")</f>
        <v/>
      </c>
      <c r="E512" s="47" t="str">
        <f>IF(D512="","",COUNTIF($D$2:D512,"連携"))</f>
        <v/>
      </c>
      <c r="F512" s="48">
        <v>92206</v>
      </c>
      <c r="G512" s="49" t="s">
        <v>1367</v>
      </c>
      <c r="H512" s="50" t="s">
        <v>2248</v>
      </c>
      <c r="I512" s="2" t="s">
        <v>926</v>
      </c>
      <c r="J512" s="5" t="s">
        <v>1545</v>
      </c>
      <c r="K512" s="2">
        <v>4610126635</v>
      </c>
      <c r="L512" s="2" t="s">
        <v>927</v>
      </c>
      <c r="M512" s="2" t="s">
        <v>53</v>
      </c>
      <c r="N512" s="2" t="s">
        <v>2253</v>
      </c>
      <c r="O512" s="51" t="s">
        <v>1538</v>
      </c>
      <c r="P512" s="2" t="s">
        <v>928</v>
      </c>
      <c r="S512" s="46">
        <v>74</v>
      </c>
    </row>
    <row r="513" spans="1:19" s="2" customFormat="1" x14ac:dyDescent="0.4">
      <c r="A513" s="2">
        <v>511</v>
      </c>
      <c r="B513" s="39">
        <v>75</v>
      </c>
      <c r="C513" s="40">
        <v>0</v>
      </c>
      <c r="D513" s="41" t="str">
        <f>IF([4]①申請書!$E2=B513,"連携","")</f>
        <v/>
      </c>
      <c r="E513" s="41" t="str">
        <f>IF(D513="","",COUNTIF($D$2:D513,"連携"))</f>
        <v/>
      </c>
      <c r="F513" s="42">
        <v>91067</v>
      </c>
      <c r="G513" s="40" t="s">
        <v>716</v>
      </c>
      <c r="H513" s="43" t="s">
        <v>929</v>
      </c>
      <c r="I513" s="43" t="s">
        <v>737</v>
      </c>
      <c r="J513" s="44" t="s">
        <v>111</v>
      </c>
      <c r="K513" s="43">
        <v>2310101536</v>
      </c>
      <c r="L513" s="43" t="s">
        <v>2107</v>
      </c>
      <c r="M513" s="43" t="s">
        <v>30</v>
      </c>
      <c r="N513" s="43" t="s">
        <v>2108</v>
      </c>
      <c r="O513" s="45" t="s">
        <v>1538</v>
      </c>
      <c r="P513" s="43" t="s">
        <v>738</v>
      </c>
      <c r="Q513" s="43"/>
      <c r="R513" s="43"/>
      <c r="S513" s="39">
        <v>75</v>
      </c>
    </row>
    <row r="514" spans="1:19" s="2" customFormat="1" x14ac:dyDescent="0.4">
      <c r="A514" s="2">
        <v>512</v>
      </c>
      <c r="B514" s="46">
        <v>75</v>
      </c>
      <c r="C514" s="35">
        <v>1</v>
      </c>
      <c r="D514" s="47" t="str">
        <f>IF([4]①申請書!$E2=B514,"連携","")</f>
        <v/>
      </c>
      <c r="E514" s="47" t="str">
        <f>IF(D514="","",COUNTIF($D$2:D514,"連携"))</f>
        <v/>
      </c>
      <c r="F514" s="48">
        <v>91386</v>
      </c>
      <c r="G514" s="49" t="s">
        <v>716</v>
      </c>
      <c r="H514" s="50" t="s">
        <v>929</v>
      </c>
      <c r="I514" s="2" t="s">
        <v>2254</v>
      </c>
      <c r="J514" s="5" t="s">
        <v>1541</v>
      </c>
      <c r="K514" s="2">
        <v>2310802406</v>
      </c>
      <c r="L514" s="2" t="s">
        <v>2255</v>
      </c>
      <c r="M514" s="2" t="s">
        <v>2183</v>
      </c>
      <c r="N514" s="2" t="s">
        <v>2256</v>
      </c>
      <c r="O514" s="51" t="s">
        <v>1538</v>
      </c>
      <c r="P514" s="2" t="s">
        <v>2257</v>
      </c>
      <c r="S514" s="46">
        <v>75</v>
      </c>
    </row>
    <row r="515" spans="1:19" s="2" customFormat="1" x14ac:dyDescent="0.4">
      <c r="A515" s="2">
        <v>513</v>
      </c>
      <c r="B515" s="46">
        <v>75</v>
      </c>
      <c r="C515" s="35">
        <v>2</v>
      </c>
      <c r="D515" s="47" t="str">
        <f>IF([4]①申請書!$E2=B515,"連携","")</f>
        <v/>
      </c>
      <c r="E515" s="47" t="str">
        <f>IF(D515="","",COUNTIF($D$2:D515,"連携"))</f>
        <v/>
      </c>
      <c r="F515" s="48">
        <v>91388</v>
      </c>
      <c r="G515" s="49" t="s">
        <v>716</v>
      </c>
      <c r="H515" s="50" t="s">
        <v>929</v>
      </c>
      <c r="I515" s="2" t="s">
        <v>687</v>
      </c>
      <c r="J515" s="5" t="s">
        <v>1543</v>
      </c>
      <c r="K515" s="2">
        <v>2319900110</v>
      </c>
      <c r="L515" s="2" t="s">
        <v>2036</v>
      </c>
      <c r="M515" s="2" t="s">
        <v>30</v>
      </c>
      <c r="N515" s="2" t="s">
        <v>2037</v>
      </c>
      <c r="O515" s="51" t="s">
        <v>1538</v>
      </c>
      <c r="P515" s="2" t="s">
        <v>688</v>
      </c>
      <c r="S515" s="46">
        <v>75</v>
      </c>
    </row>
    <row r="516" spans="1:19" s="2" customFormat="1" x14ac:dyDescent="0.4">
      <c r="A516" s="2">
        <v>514</v>
      </c>
      <c r="B516" s="39">
        <v>76</v>
      </c>
      <c r="C516" s="40">
        <v>0</v>
      </c>
      <c r="D516" s="41" t="str">
        <f>IF([4]①申請書!$E2=B516,"連携","")</f>
        <v/>
      </c>
      <c r="E516" s="41" t="str">
        <f>IF(D516="","",COUNTIF($D$2:D516,"連携"))</f>
        <v/>
      </c>
      <c r="F516" s="42">
        <v>91596</v>
      </c>
      <c r="G516" s="40" t="s">
        <v>716</v>
      </c>
      <c r="H516" s="43" t="s">
        <v>2258</v>
      </c>
      <c r="I516" s="43" t="s">
        <v>886</v>
      </c>
      <c r="J516" s="44" t="s">
        <v>111</v>
      </c>
      <c r="K516" s="43">
        <v>2312100593</v>
      </c>
      <c r="L516" s="43" t="s">
        <v>2215</v>
      </c>
      <c r="M516" s="43" t="s">
        <v>30</v>
      </c>
      <c r="N516" s="43" t="s">
        <v>2216</v>
      </c>
      <c r="O516" s="45" t="s">
        <v>1558</v>
      </c>
      <c r="P516" s="43" t="s">
        <v>887</v>
      </c>
      <c r="Q516" s="43"/>
      <c r="R516" s="43"/>
      <c r="S516" s="39">
        <v>76</v>
      </c>
    </row>
    <row r="517" spans="1:19" s="2" customFormat="1" x14ac:dyDescent="0.4">
      <c r="A517" s="2">
        <v>515</v>
      </c>
      <c r="B517" s="39">
        <v>77</v>
      </c>
      <c r="C517" s="40">
        <v>0</v>
      </c>
      <c r="D517" s="41" t="str">
        <f>IF([4]①申請書!$E2=B517,"連携","")</f>
        <v/>
      </c>
      <c r="E517" s="41" t="str">
        <f>IF(D517="","",COUNTIF($D$2:D517,"連携"))</f>
        <v/>
      </c>
      <c r="F517" s="42">
        <v>92208</v>
      </c>
      <c r="G517" s="40" t="s">
        <v>716</v>
      </c>
      <c r="H517" s="43" t="s">
        <v>2259</v>
      </c>
      <c r="I517" s="43" t="s">
        <v>689</v>
      </c>
      <c r="J517" s="44" t="s">
        <v>111</v>
      </c>
      <c r="K517" s="43">
        <v>2312203272</v>
      </c>
      <c r="L517" s="43" t="s">
        <v>690</v>
      </c>
      <c r="M517" s="43" t="s">
        <v>30</v>
      </c>
      <c r="N517" s="43" t="s">
        <v>2038</v>
      </c>
      <c r="O517" s="45" t="s">
        <v>1558</v>
      </c>
      <c r="P517" s="43" t="s">
        <v>691</v>
      </c>
      <c r="Q517" s="43"/>
      <c r="R517" s="43"/>
      <c r="S517" s="39">
        <v>77</v>
      </c>
    </row>
    <row r="518" spans="1:19" s="2" customFormat="1" x14ac:dyDescent="0.4">
      <c r="A518" s="2">
        <v>516</v>
      </c>
      <c r="B518" s="46">
        <v>77</v>
      </c>
      <c r="C518" s="35">
        <v>1</v>
      </c>
      <c r="D518" s="47" t="str">
        <f>IF([4]①申請書!$E2=B518,"連携","")</f>
        <v/>
      </c>
      <c r="E518" s="47" t="str">
        <f>IF(D518="","",COUNTIF($D$2:D518,"連携"))</f>
        <v/>
      </c>
      <c r="F518" s="48">
        <v>91251</v>
      </c>
      <c r="G518" s="49" t="s">
        <v>286</v>
      </c>
      <c r="H518" s="50" t="s">
        <v>2259</v>
      </c>
      <c r="I518" s="2" t="s">
        <v>590</v>
      </c>
      <c r="J518" s="5" t="s">
        <v>1541</v>
      </c>
      <c r="K518" s="2">
        <v>1310270751</v>
      </c>
      <c r="L518" s="2" t="s">
        <v>591</v>
      </c>
      <c r="M518" s="2" t="s">
        <v>20</v>
      </c>
      <c r="N518" s="2" t="s">
        <v>1947</v>
      </c>
      <c r="O518" s="51" t="s">
        <v>1538</v>
      </c>
      <c r="P518" s="2" t="s">
        <v>592</v>
      </c>
      <c r="S518" s="46">
        <v>77</v>
      </c>
    </row>
    <row r="519" spans="1:19" x14ac:dyDescent="0.4">
      <c r="A519" s="2">
        <v>517</v>
      </c>
      <c r="B519" s="39">
        <v>78</v>
      </c>
      <c r="C519" s="40">
        <v>0</v>
      </c>
      <c r="D519" s="41" t="str">
        <f>IF([4]①申請書!$E2=B519,"連携","")</f>
        <v/>
      </c>
      <c r="E519" s="41" t="str">
        <f>IF(D519="","",COUNTIF($D$2:D519,"連携"))</f>
        <v/>
      </c>
      <c r="F519" s="42">
        <v>91066</v>
      </c>
      <c r="G519" s="40" t="s">
        <v>716</v>
      </c>
      <c r="H519" s="43" t="s">
        <v>2260</v>
      </c>
      <c r="I519" s="43" t="s">
        <v>818</v>
      </c>
      <c r="J519" s="44" t="s">
        <v>111</v>
      </c>
      <c r="K519" s="43">
        <v>2317700017</v>
      </c>
      <c r="L519" s="43" t="s">
        <v>819</v>
      </c>
      <c r="M519" s="43" t="s">
        <v>30</v>
      </c>
      <c r="N519" s="43" t="s">
        <v>2261</v>
      </c>
      <c r="O519" s="45" t="s">
        <v>1538</v>
      </c>
      <c r="P519" s="43" t="s">
        <v>820</v>
      </c>
      <c r="Q519" s="43"/>
      <c r="R519" s="43"/>
      <c r="S519" s="39">
        <v>78</v>
      </c>
    </row>
    <row r="520" spans="1:19" x14ac:dyDescent="0.4">
      <c r="A520" s="2">
        <v>518</v>
      </c>
      <c r="B520" s="46">
        <v>78</v>
      </c>
      <c r="C520" s="35">
        <v>1</v>
      </c>
      <c r="D520" s="47" t="str">
        <f>IF([4]①申請書!$E2=B520,"連携","")</f>
        <v/>
      </c>
      <c r="E520" s="47" t="str">
        <f>IF(D520="","",COUNTIF($D$2:D520,"連携"))</f>
        <v/>
      </c>
      <c r="F520" s="48">
        <v>91067</v>
      </c>
      <c r="G520" s="49" t="s">
        <v>716</v>
      </c>
      <c r="H520" s="50" t="s">
        <v>2260</v>
      </c>
      <c r="I520" s="2" t="s">
        <v>737</v>
      </c>
      <c r="J520" s="5" t="s">
        <v>1541</v>
      </c>
      <c r="K520" s="2">
        <v>2310101536</v>
      </c>
      <c r="L520" s="2" t="s">
        <v>2107</v>
      </c>
      <c r="M520" s="2" t="s">
        <v>30</v>
      </c>
      <c r="N520" s="2" t="s">
        <v>2108</v>
      </c>
      <c r="O520" s="51" t="s">
        <v>1538</v>
      </c>
      <c r="P520" s="2" t="s">
        <v>738</v>
      </c>
      <c r="Q520" s="2"/>
      <c r="R520" s="2"/>
      <c r="S520" s="46">
        <v>78</v>
      </c>
    </row>
    <row r="521" spans="1:19" x14ac:dyDescent="0.4">
      <c r="A521" s="2">
        <v>519</v>
      </c>
      <c r="B521" s="39">
        <v>79</v>
      </c>
      <c r="C521" s="40">
        <v>0</v>
      </c>
      <c r="D521" s="41" t="str">
        <f>IF([4]①申請書!$E2=B521,"連携","")</f>
        <v/>
      </c>
      <c r="E521" s="41" t="str">
        <f>IF(D521="","",COUNTIF($D$2:D521,"連携"))</f>
        <v/>
      </c>
      <c r="F521" s="42">
        <v>91802</v>
      </c>
      <c r="G521" s="40" t="s">
        <v>716</v>
      </c>
      <c r="H521" s="43" t="s">
        <v>2262</v>
      </c>
      <c r="I521" s="43" t="s">
        <v>761</v>
      </c>
      <c r="J521" s="44" t="s">
        <v>111</v>
      </c>
      <c r="K521" s="43">
        <v>2214211332</v>
      </c>
      <c r="L521" s="43" t="s">
        <v>762</v>
      </c>
      <c r="M521" s="43" t="s">
        <v>29</v>
      </c>
      <c r="N521" s="43" t="s">
        <v>2117</v>
      </c>
      <c r="O521" s="45" t="s">
        <v>1538</v>
      </c>
      <c r="P521" s="43" t="s">
        <v>763</v>
      </c>
      <c r="Q521" s="43"/>
      <c r="R521" s="43"/>
      <c r="S521" s="39">
        <v>79</v>
      </c>
    </row>
    <row r="522" spans="1:19" x14ac:dyDescent="0.4">
      <c r="A522" s="2">
        <v>520</v>
      </c>
      <c r="B522" s="46">
        <v>79</v>
      </c>
      <c r="C522" s="35">
        <v>1</v>
      </c>
      <c r="D522" s="47" t="str">
        <f>IF([4]①申請書!$E2=B522,"連携","")</f>
        <v/>
      </c>
      <c r="E522" s="47" t="str">
        <f>IF(D522="","",COUNTIF($D$2:D522,"連携"))</f>
        <v/>
      </c>
      <c r="F522" s="48">
        <v>91007</v>
      </c>
      <c r="G522" s="49" t="s">
        <v>716</v>
      </c>
      <c r="H522" s="50" t="s">
        <v>2262</v>
      </c>
      <c r="I522" s="2" t="s">
        <v>745</v>
      </c>
      <c r="J522" s="5" t="s">
        <v>1541</v>
      </c>
      <c r="K522" s="2">
        <v>2214210771</v>
      </c>
      <c r="L522" s="2" t="s">
        <v>746</v>
      </c>
      <c r="M522" s="2" t="s">
        <v>29</v>
      </c>
      <c r="N522" s="2" t="s">
        <v>2106</v>
      </c>
      <c r="O522" s="51" t="s">
        <v>1538</v>
      </c>
      <c r="P522" s="2" t="s">
        <v>747</v>
      </c>
      <c r="Q522" s="2"/>
      <c r="R522" s="2"/>
      <c r="S522" s="46">
        <v>79</v>
      </c>
    </row>
    <row r="523" spans="1:19" x14ac:dyDescent="0.4">
      <c r="A523" s="2">
        <v>521</v>
      </c>
      <c r="B523" s="46">
        <v>79</v>
      </c>
      <c r="C523" s="35">
        <v>2</v>
      </c>
      <c r="D523" s="47" t="str">
        <f>IF([4]①申請書!$E2=B523,"連携","")</f>
        <v/>
      </c>
      <c r="E523" s="47" t="str">
        <f>IF(D523="","",COUNTIF($D$2:D523,"連携"))</f>
        <v/>
      </c>
      <c r="F523" s="48">
        <v>91110</v>
      </c>
      <c r="G523" s="49" t="s">
        <v>930</v>
      </c>
      <c r="H523" s="50" t="s">
        <v>2262</v>
      </c>
      <c r="I523" s="2" t="s">
        <v>934</v>
      </c>
      <c r="J523" s="5" t="s">
        <v>1543</v>
      </c>
      <c r="K523" s="2">
        <v>2619900042</v>
      </c>
      <c r="L523" s="2" t="s">
        <v>935</v>
      </c>
      <c r="M523" s="2" t="s">
        <v>33</v>
      </c>
      <c r="N523" s="2" t="s">
        <v>2263</v>
      </c>
      <c r="O523" s="51" t="s">
        <v>1538</v>
      </c>
      <c r="P523" s="2" t="s">
        <v>936</v>
      </c>
      <c r="Q523" s="2"/>
      <c r="R523" s="2"/>
      <c r="S523" s="46">
        <v>79</v>
      </c>
    </row>
    <row r="524" spans="1:19" x14ac:dyDescent="0.4">
      <c r="A524" s="2">
        <v>522</v>
      </c>
      <c r="B524" s="46">
        <v>79</v>
      </c>
      <c r="C524" s="35">
        <v>3</v>
      </c>
      <c r="D524" s="47" t="str">
        <f>IF([4]①申請書!$E2=B524,"連携","")</f>
        <v/>
      </c>
      <c r="E524" s="47" t="str">
        <f>IF(D524="","",COUNTIF($D$2:D524,"連携"))</f>
        <v/>
      </c>
      <c r="F524" s="48">
        <v>91736</v>
      </c>
      <c r="G524" s="49" t="s">
        <v>716</v>
      </c>
      <c r="H524" s="50" t="s">
        <v>2262</v>
      </c>
      <c r="I524" s="2" t="s">
        <v>731</v>
      </c>
      <c r="J524" s="5" t="s">
        <v>1545</v>
      </c>
      <c r="K524" s="2">
        <v>2215460078</v>
      </c>
      <c r="L524" s="2" t="s">
        <v>732</v>
      </c>
      <c r="M524" s="2" t="s">
        <v>29</v>
      </c>
      <c r="N524" s="2" t="s">
        <v>2101</v>
      </c>
      <c r="O524" s="51" t="s">
        <v>1538</v>
      </c>
      <c r="P524" s="2" t="s">
        <v>733</v>
      </c>
      <c r="Q524" s="2"/>
      <c r="R524" s="2"/>
      <c r="S524" s="46">
        <v>79</v>
      </c>
    </row>
    <row r="525" spans="1:19" x14ac:dyDescent="0.4">
      <c r="A525" s="2">
        <v>523</v>
      </c>
      <c r="B525" s="39">
        <v>80</v>
      </c>
      <c r="C525" s="40">
        <v>0</v>
      </c>
      <c r="D525" s="41" t="str">
        <f>IF([4]①申請書!$E2=B525,"連携","")</f>
        <v/>
      </c>
      <c r="E525" s="41" t="str">
        <f>IF(D525="","",COUNTIF($D$2:D525,"連携"))</f>
        <v/>
      </c>
      <c r="F525" s="42">
        <v>91694</v>
      </c>
      <c r="G525" s="40" t="s">
        <v>930</v>
      </c>
      <c r="H525" s="43" t="s">
        <v>2264</v>
      </c>
      <c r="I525" s="43" t="s">
        <v>931</v>
      </c>
      <c r="J525" s="44" t="s">
        <v>111</v>
      </c>
      <c r="K525" s="43">
        <v>2510701101</v>
      </c>
      <c r="L525" s="43" t="s">
        <v>932</v>
      </c>
      <c r="M525" s="43" t="s">
        <v>32</v>
      </c>
      <c r="N525" s="43" t="s">
        <v>2265</v>
      </c>
      <c r="O525" s="45" t="s">
        <v>1558</v>
      </c>
      <c r="P525" s="43" t="s">
        <v>933</v>
      </c>
      <c r="Q525" s="43"/>
      <c r="R525" s="43"/>
      <c r="S525" s="39">
        <v>80</v>
      </c>
    </row>
    <row r="526" spans="1:19" x14ac:dyDescent="0.4">
      <c r="A526" s="2">
        <v>524</v>
      </c>
      <c r="B526" s="46">
        <v>80</v>
      </c>
      <c r="C526" s="35">
        <v>1</v>
      </c>
      <c r="D526" s="47" t="str">
        <f>IF([4]①申請書!$E2=B526,"連携","")</f>
        <v/>
      </c>
      <c r="E526" s="47" t="str">
        <f>IF(D526="","",COUNTIF($D$2:D526,"連携"))</f>
        <v/>
      </c>
      <c r="F526" s="48">
        <v>91110</v>
      </c>
      <c r="G526" s="49" t="s">
        <v>930</v>
      </c>
      <c r="H526" s="50" t="s">
        <v>2264</v>
      </c>
      <c r="I526" s="2" t="s">
        <v>934</v>
      </c>
      <c r="J526" s="5" t="s">
        <v>1541</v>
      </c>
      <c r="K526" s="2">
        <v>2619900042</v>
      </c>
      <c r="L526" s="2" t="s">
        <v>935</v>
      </c>
      <c r="M526" s="2" t="s">
        <v>33</v>
      </c>
      <c r="N526" s="2" t="s">
        <v>2263</v>
      </c>
      <c r="O526" s="51" t="s">
        <v>1538</v>
      </c>
      <c r="P526" s="2" t="s">
        <v>936</v>
      </c>
      <c r="Q526" s="2"/>
      <c r="R526" s="2"/>
      <c r="S526" s="46">
        <v>80</v>
      </c>
    </row>
    <row r="527" spans="1:19" x14ac:dyDescent="0.4">
      <c r="A527" s="2">
        <v>525</v>
      </c>
      <c r="B527" s="46">
        <v>80</v>
      </c>
      <c r="C527" s="35">
        <v>2</v>
      </c>
      <c r="D527" s="47" t="str">
        <f>IF([4]①申請書!$E2=B527,"連携","")</f>
        <v/>
      </c>
      <c r="E527" s="47" t="str">
        <f>IF(D527="","",COUNTIF($D$2:D527,"連携"))</f>
        <v/>
      </c>
      <c r="F527" s="48">
        <v>91116</v>
      </c>
      <c r="G527" s="49" t="s">
        <v>930</v>
      </c>
      <c r="H527" s="50" t="s">
        <v>2264</v>
      </c>
      <c r="I527" s="2" t="s">
        <v>1006</v>
      </c>
      <c r="J527" s="5" t="s">
        <v>1543</v>
      </c>
      <c r="K527" s="2">
        <v>2510401322</v>
      </c>
      <c r="L527" s="2" t="s">
        <v>1007</v>
      </c>
      <c r="M527" s="2" t="s">
        <v>32</v>
      </c>
      <c r="N527" s="2" t="s">
        <v>2266</v>
      </c>
      <c r="O527" s="51" t="s">
        <v>1538</v>
      </c>
      <c r="P527" s="2" t="s">
        <v>1008</v>
      </c>
      <c r="Q527" s="2"/>
      <c r="R527" s="2"/>
      <c r="S527" s="46">
        <v>80</v>
      </c>
    </row>
    <row r="528" spans="1:19" x14ac:dyDescent="0.4">
      <c r="A528" s="2">
        <v>526</v>
      </c>
      <c r="B528" s="46">
        <v>80</v>
      </c>
      <c r="C528" s="35">
        <v>3</v>
      </c>
      <c r="D528" s="47" t="str">
        <f>IF([4]①申請書!$E2=B528,"連携","")</f>
        <v/>
      </c>
      <c r="E528" s="47" t="str">
        <f>IF(D528="","",COUNTIF($D$2:D528,"連携"))</f>
        <v/>
      </c>
      <c r="F528" s="48">
        <v>91207</v>
      </c>
      <c r="G528" s="49" t="s">
        <v>930</v>
      </c>
      <c r="H528" s="50" t="s">
        <v>2264</v>
      </c>
      <c r="I528" s="2" t="s">
        <v>2267</v>
      </c>
      <c r="J528" s="5" t="s">
        <v>1545</v>
      </c>
      <c r="K528" s="2">
        <v>2519902650</v>
      </c>
      <c r="L528" s="2" t="s">
        <v>2268</v>
      </c>
      <c r="M528" s="2" t="s">
        <v>2269</v>
      </c>
      <c r="N528" s="2" t="s">
        <v>2270</v>
      </c>
      <c r="O528" s="51" t="s">
        <v>1538</v>
      </c>
      <c r="P528" s="2" t="s">
        <v>2271</v>
      </c>
      <c r="Q528" s="2"/>
      <c r="R528" s="2"/>
      <c r="S528" s="46">
        <v>80</v>
      </c>
    </row>
    <row r="529" spans="1:19" x14ac:dyDescent="0.4">
      <c r="A529" s="2">
        <v>527</v>
      </c>
      <c r="B529" s="46">
        <v>80</v>
      </c>
      <c r="C529" s="35">
        <v>4</v>
      </c>
      <c r="D529" s="47" t="str">
        <f>IF([4]①申請書!$E2=B529,"連携","")</f>
        <v/>
      </c>
      <c r="E529" s="47" t="str">
        <f>IF(D529="","",COUNTIF($D$2:D529,"連携"))</f>
        <v/>
      </c>
      <c r="F529" s="48">
        <v>91208</v>
      </c>
      <c r="G529" s="49" t="s">
        <v>930</v>
      </c>
      <c r="H529" s="50" t="s">
        <v>2264</v>
      </c>
      <c r="I529" s="2" t="s">
        <v>1003</v>
      </c>
      <c r="J529" s="5" t="s">
        <v>1548</v>
      </c>
      <c r="K529" s="2">
        <v>2511200194</v>
      </c>
      <c r="L529" s="2" t="s">
        <v>1004</v>
      </c>
      <c r="M529" s="2" t="s">
        <v>32</v>
      </c>
      <c r="N529" s="2" t="s">
        <v>2272</v>
      </c>
      <c r="O529" s="51" t="s">
        <v>1538</v>
      </c>
      <c r="P529" s="2" t="s">
        <v>1005</v>
      </c>
      <c r="Q529" s="2"/>
      <c r="R529" s="2"/>
      <c r="S529" s="46">
        <v>80</v>
      </c>
    </row>
    <row r="530" spans="1:19" x14ac:dyDescent="0.4">
      <c r="A530" s="2">
        <v>528</v>
      </c>
      <c r="B530" s="46">
        <v>80</v>
      </c>
      <c r="C530" s="35">
        <v>5</v>
      </c>
      <c r="D530" s="47" t="str">
        <f>IF([4]①申請書!$E2=B530,"連携","")</f>
        <v/>
      </c>
      <c r="E530" s="47" t="str">
        <f>IF(D530="","",COUNTIF($D$2:D530,"連携"))</f>
        <v/>
      </c>
      <c r="F530" s="48">
        <v>91285</v>
      </c>
      <c r="G530" s="49" t="s">
        <v>930</v>
      </c>
      <c r="H530" s="50" t="s">
        <v>2264</v>
      </c>
      <c r="I530" s="2" t="s">
        <v>937</v>
      </c>
      <c r="J530" s="5" t="s">
        <v>1553</v>
      </c>
      <c r="K530" s="2">
        <v>2510100155</v>
      </c>
      <c r="L530" s="2" t="s">
        <v>2273</v>
      </c>
      <c r="M530" s="2" t="s">
        <v>32</v>
      </c>
      <c r="N530" s="2" t="s">
        <v>2274</v>
      </c>
      <c r="O530" s="51" t="s">
        <v>1558</v>
      </c>
      <c r="P530" s="2" t="s">
        <v>938</v>
      </c>
      <c r="Q530" s="2"/>
      <c r="R530" s="2"/>
      <c r="S530" s="46">
        <v>80</v>
      </c>
    </row>
    <row r="531" spans="1:19" x14ac:dyDescent="0.4">
      <c r="A531" s="2">
        <v>529</v>
      </c>
      <c r="B531" s="46">
        <v>80</v>
      </c>
      <c r="C531" s="35">
        <v>6</v>
      </c>
      <c r="D531" s="47" t="str">
        <f>IF([4]①申請書!$E2=B531,"連携","")</f>
        <v/>
      </c>
      <c r="E531" s="47" t="str">
        <f>IF(D531="","",COUNTIF($D$2:D531,"連携"))</f>
        <v/>
      </c>
      <c r="F531" s="48">
        <v>91538</v>
      </c>
      <c r="G531" s="49" t="s">
        <v>930</v>
      </c>
      <c r="H531" s="50" t="s">
        <v>2264</v>
      </c>
      <c r="I531" s="2" t="s">
        <v>1025</v>
      </c>
      <c r="J531" s="5" t="s">
        <v>1556</v>
      </c>
      <c r="K531" s="2">
        <v>2510300102</v>
      </c>
      <c r="L531" s="2" t="s">
        <v>2275</v>
      </c>
      <c r="M531" s="2" t="s">
        <v>32</v>
      </c>
      <c r="N531" s="2" t="s">
        <v>2276</v>
      </c>
      <c r="O531" s="51" t="s">
        <v>1538</v>
      </c>
      <c r="P531" s="2" t="s">
        <v>1026</v>
      </c>
      <c r="Q531" s="2"/>
      <c r="R531" s="2"/>
      <c r="S531" s="46">
        <v>80</v>
      </c>
    </row>
    <row r="532" spans="1:19" x14ac:dyDescent="0.4">
      <c r="A532" s="2">
        <v>530</v>
      </c>
      <c r="B532" s="39">
        <v>81</v>
      </c>
      <c r="C532" s="40">
        <v>0</v>
      </c>
      <c r="D532" s="41" t="str">
        <f>IF([4]①申請書!$E2=B532,"連携","")</f>
        <v/>
      </c>
      <c r="E532" s="41" t="str">
        <f>IF(D532="","",COUNTIF($D$2:D532,"連携"))</f>
        <v/>
      </c>
      <c r="F532" s="42">
        <v>91110</v>
      </c>
      <c r="G532" s="40" t="s">
        <v>930</v>
      </c>
      <c r="H532" s="43" t="s">
        <v>939</v>
      </c>
      <c r="I532" s="43" t="s">
        <v>934</v>
      </c>
      <c r="J532" s="44" t="s">
        <v>111</v>
      </c>
      <c r="K532" s="43">
        <v>2619900042</v>
      </c>
      <c r="L532" s="43" t="s">
        <v>935</v>
      </c>
      <c r="M532" s="43" t="s">
        <v>33</v>
      </c>
      <c r="N532" s="43" t="s">
        <v>2263</v>
      </c>
      <c r="O532" s="45" t="s">
        <v>1538</v>
      </c>
      <c r="P532" s="43" t="s">
        <v>936</v>
      </c>
      <c r="Q532" s="43"/>
      <c r="R532" s="43"/>
      <c r="S532" s="39">
        <v>81</v>
      </c>
    </row>
    <row r="533" spans="1:19" x14ac:dyDescent="0.4">
      <c r="A533" s="2">
        <v>531</v>
      </c>
      <c r="B533" s="46">
        <v>81</v>
      </c>
      <c r="C533" s="35">
        <v>1</v>
      </c>
      <c r="D533" s="47" t="str">
        <f>IF([4]①申請書!$E2=B533,"連携","")</f>
        <v/>
      </c>
      <c r="E533" s="47" t="str">
        <f>IF(D533="","",COUNTIF($D$2:D533,"連携"))</f>
        <v/>
      </c>
      <c r="F533" s="48">
        <v>91001</v>
      </c>
      <c r="G533" s="49" t="s">
        <v>930</v>
      </c>
      <c r="H533" s="50" t="s">
        <v>2277</v>
      </c>
      <c r="I533" s="2" t="s">
        <v>953</v>
      </c>
      <c r="J533" s="5" t="s">
        <v>1541</v>
      </c>
      <c r="K533" s="2">
        <v>2910901087</v>
      </c>
      <c r="L533" s="2" t="s">
        <v>954</v>
      </c>
      <c r="M533" s="2" t="s">
        <v>36</v>
      </c>
      <c r="N533" s="2" t="s">
        <v>2278</v>
      </c>
      <c r="O533" s="51" t="s">
        <v>1538</v>
      </c>
      <c r="P533" s="2" t="s">
        <v>955</v>
      </c>
      <c r="Q533" s="2"/>
      <c r="R533" s="2"/>
      <c r="S533" s="46">
        <v>81</v>
      </c>
    </row>
    <row r="534" spans="1:19" x14ac:dyDescent="0.4">
      <c r="A534" s="2">
        <v>532</v>
      </c>
      <c r="B534" s="46">
        <v>81</v>
      </c>
      <c r="C534" s="35">
        <v>2</v>
      </c>
      <c r="D534" s="47" t="str">
        <f>IF([4]①申請書!$E2=B534,"連携","")</f>
        <v/>
      </c>
      <c r="E534" s="47" t="str">
        <f>IF(D534="","",COUNTIF($D$2:D534,"連携"))</f>
        <v/>
      </c>
      <c r="F534" s="48">
        <v>91006</v>
      </c>
      <c r="G534" s="49" t="s">
        <v>930</v>
      </c>
      <c r="H534" s="50" t="s">
        <v>2277</v>
      </c>
      <c r="I534" s="2" t="s">
        <v>1133</v>
      </c>
      <c r="J534" s="5" t="s">
        <v>1543</v>
      </c>
      <c r="K534" s="2">
        <v>2711700753</v>
      </c>
      <c r="L534" s="2" t="s">
        <v>1134</v>
      </c>
      <c r="M534" s="2" t="s">
        <v>34</v>
      </c>
      <c r="N534" s="2" t="s">
        <v>2279</v>
      </c>
      <c r="O534" s="51" t="s">
        <v>1538</v>
      </c>
      <c r="P534" s="2" t="s">
        <v>1135</v>
      </c>
      <c r="Q534" s="2"/>
      <c r="R534" s="2"/>
      <c r="S534" s="46">
        <v>81</v>
      </c>
    </row>
    <row r="535" spans="1:19" x14ac:dyDescent="0.4">
      <c r="A535" s="2">
        <v>533</v>
      </c>
      <c r="B535" s="46">
        <v>81</v>
      </c>
      <c r="C535" s="35">
        <v>3</v>
      </c>
      <c r="D535" s="47" t="str">
        <f>IF([4]①申請書!$E2=B535,"連携","")</f>
        <v/>
      </c>
      <c r="E535" s="47" t="str">
        <f>IF(D535="","",COUNTIF($D$2:D535,"連携"))</f>
        <v/>
      </c>
      <c r="F535" s="48">
        <v>91007</v>
      </c>
      <c r="G535" s="49" t="s">
        <v>716</v>
      </c>
      <c r="H535" s="50" t="s">
        <v>2277</v>
      </c>
      <c r="I535" s="2" t="s">
        <v>745</v>
      </c>
      <c r="J535" s="5" t="s">
        <v>1545</v>
      </c>
      <c r="K535" s="2">
        <v>2214210771</v>
      </c>
      <c r="L535" s="2" t="s">
        <v>746</v>
      </c>
      <c r="M535" s="2" t="s">
        <v>29</v>
      </c>
      <c r="N535" s="2" t="s">
        <v>2106</v>
      </c>
      <c r="O535" s="51" t="s">
        <v>1538</v>
      </c>
      <c r="P535" s="2" t="s">
        <v>747</v>
      </c>
      <c r="Q535" s="2"/>
      <c r="R535" s="2"/>
      <c r="S535" s="46">
        <v>81</v>
      </c>
    </row>
    <row r="536" spans="1:19" x14ac:dyDescent="0.4">
      <c r="A536" s="2">
        <v>534</v>
      </c>
      <c r="B536" s="46">
        <v>81</v>
      </c>
      <c r="C536" s="35">
        <v>4</v>
      </c>
      <c r="D536" s="47" t="str">
        <f>IF([4]①申請書!$E2=B536,"連携","")</f>
        <v/>
      </c>
      <c r="E536" s="47" t="str">
        <f>IF(D536="","",COUNTIF($D$2:D536,"連携"))</f>
        <v/>
      </c>
      <c r="F536" s="48">
        <v>91014</v>
      </c>
      <c r="G536" s="49" t="s">
        <v>930</v>
      </c>
      <c r="H536" s="50" t="s">
        <v>2277</v>
      </c>
      <c r="I536" s="2" t="s">
        <v>940</v>
      </c>
      <c r="J536" s="5" t="s">
        <v>1548</v>
      </c>
      <c r="K536" s="2">
        <v>2619600311</v>
      </c>
      <c r="L536" s="2" t="s">
        <v>941</v>
      </c>
      <c r="M536" s="2" t="s">
        <v>33</v>
      </c>
      <c r="N536" s="2" t="s">
        <v>2280</v>
      </c>
      <c r="O536" s="51" t="s">
        <v>1538</v>
      </c>
      <c r="P536" s="2" t="s">
        <v>942</v>
      </c>
      <c r="Q536" s="2"/>
      <c r="R536" s="2"/>
      <c r="S536" s="46">
        <v>81</v>
      </c>
    </row>
    <row r="537" spans="1:19" x14ac:dyDescent="0.4">
      <c r="A537" s="2">
        <v>535</v>
      </c>
      <c r="B537" s="46">
        <v>81</v>
      </c>
      <c r="C537" s="35">
        <v>5</v>
      </c>
      <c r="D537" s="47" t="str">
        <f>IF([4]①申請書!$E2=B537,"連携","")</f>
        <v/>
      </c>
      <c r="E537" s="47" t="str">
        <f>IF(D537="","",COUNTIF($D$2:D537,"連携"))</f>
        <v/>
      </c>
      <c r="F537" s="48">
        <v>91030</v>
      </c>
      <c r="G537" s="49" t="s">
        <v>930</v>
      </c>
      <c r="H537" s="50" t="s">
        <v>2277</v>
      </c>
      <c r="I537" s="2" t="s">
        <v>1099</v>
      </c>
      <c r="J537" s="5" t="s">
        <v>1553</v>
      </c>
      <c r="K537" s="2">
        <v>2815203506</v>
      </c>
      <c r="L537" s="2" t="s">
        <v>1100</v>
      </c>
      <c r="M537" s="2" t="s">
        <v>35</v>
      </c>
      <c r="N537" s="2" t="s">
        <v>2281</v>
      </c>
      <c r="O537" s="51" t="s">
        <v>1644</v>
      </c>
      <c r="P537" s="2" t="s">
        <v>1075</v>
      </c>
      <c r="Q537" s="2"/>
      <c r="R537" s="2"/>
      <c r="S537" s="46">
        <v>81</v>
      </c>
    </row>
    <row r="538" spans="1:19" x14ac:dyDescent="0.4">
      <c r="A538" s="2">
        <v>536</v>
      </c>
      <c r="B538" s="46">
        <v>81</v>
      </c>
      <c r="C538" s="35">
        <v>6</v>
      </c>
      <c r="D538" s="47" t="str">
        <f>IF([4]①申請書!$E2=B538,"連携","")</f>
        <v/>
      </c>
      <c r="E538" s="47" t="str">
        <f>IF(D538="","",COUNTIF($D$2:D538,"連携"))</f>
        <v/>
      </c>
      <c r="F538" s="48">
        <v>91045</v>
      </c>
      <c r="G538" s="49" t="s">
        <v>930</v>
      </c>
      <c r="H538" s="50" t="s">
        <v>2277</v>
      </c>
      <c r="I538" s="2" t="s">
        <v>1101</v>
      </c>
      <c r="J538" s="5" t="s">
        <v>1556</v>
      </c>
      <c r="K538" s="2">
        <v>2819900073</v>
      </c>
      <c r="L538" s="2" t="s">
        <v>2282</v>
      </c>
      <c r="M538" s="2" t="s">
        <v>35</v>
      </c>
      <c r="N538" s="2" t="s">
        <v>2283</v>
      </c>
      <c r="O538" s="51" t="s">
        <v>1558</v>
      </c>
      <c r="P538" s="2" t="s">
        <v>1102</v>
      </c>
      <c r="Q538" s="2"/>
      <c r="R538" s="2"/>
      <c r="S538" s="46">
        <v>81</v>
      </c>
    </row>
    <row r="539" spans="1:19" x14ac:dyDescent="0.4">
      <c r="A539" s="2">
        <v>537</v>
      </c>
      <c r="B539" s="46">
        <v>81</v>
      </c>
      <c r="C539" s="35">
        <v>7</v>
      </c>
      <c r="D539" s="47" t="str">
        <f>IF([4]①申請書!$E2=B539,"連携","")</f>
        <v/>
      </c>
      <c r="E539" s="47" t="str">
        <f>IF(D539="","",COUNTIF($D$2:D539,"連携"))</f>
        <v/>
      </c>
      <c r="F539" s="48">
        <v>91085</v>
      </c>
      <c r="G539" s="49" t="s">
        <v>930</v>
      </c>
      <c r="H539" s="50" t="s">
        <v>2277</v>
      </c>
      <c r="I539" s="2" t="s">
        <v>2284</v>
      </c>
      <c r="J539" s="5" t="s">
        <v>1559</v>
      </c>
      <c r="K539" s="2">
        <v>2612900809</v>
      </c>
      <c r="L539" s="2" t="s">
        <v>2285</v>
      </c>
      <c r="M539" s="2" t="s">
        <v>33</v>
      </c>
      <c r="N539" s="2" t="s">
        <v>2286</v>
      </c>
      <c r="O539" s="51" t="s">
        <v>1538</v>
      </c>
      <c r="P539" s="2" t="s">
        <v>2287</v>
      </c>
      <c r="Q539" s="2"/>
      <c r="R539" s="2"/>
      <c r="S539" s="46">
        <v>81</v>
      </c>
    </row>
    <row r="540" spans="1:19" x14ac:dyDescent="0.4">
      <c r="A540" s="2">
        <v>538</v>
      </c>
      <c r="B540" s="46">
        <v>81</v>
      </c>
      <c r="C540" s="35">
        <v>8</v>
      </c>
      <c r="D540" s="47" t="str">
        <f>IF([4]①申請書!$E2=B540,"連携","")</f>
        <v/>
      </c>
      <c r="E540" s="47" t="str">
        <f>IF(D540="","",COUNTIF($D$2:D540,"連携"))</f>
        <v/>
      </c>
      <c r="F540" s="48">
        <v>91240</v>
      </c>
      <c r="G540" s="49" t="s">
        <v>930</v>
      </c>
      <c r="H540" s="50" t="s">
        <v>2277</v>
      </c>
      <c r="I540" s="2" t="s">
        <v>2288</v>
      </c>
      <c r="J540" s="5" t="s">
        <v>1561</v>
      </c>
      <c r="K540" s="2">
        <v>2815107418</v>
      </c>
      <c r="L540" s="2" t="s">
        <v>1072</v>
      </c>
      <c r="M540" s="2" t="s">
        <v>35</v>
      </c>
      <c r="N540" s="2" t="s">
        <v>2289</v>
      </c>
      <c r="O540" s="51" t="s">
        <v>1538</v>
      </c>
      <c r="P540" s="2" t="s">
        <v>1095</v>
      </c>
      <c r="Q540" s="2"/>
      <c r="R540" s="2"/>
      <c r="S540" s="46">
        <v>81</v>
      </c>
    </row>
    <row r="541" spans="1:19" x14ac:dyDescent="0.4">
      <c r="A541" s="2">
        <v>539</v>
      </c>
      <c r="B541" s="46">
        <v>81</v>
      </c>
      <c r="C541" s="35">
        <v>9</v>
      </c>
      <c r="D541" s="47" t="str">
        <f>IF([4]①申請書!$E2=B541,"連携","")</f>
        <v/>
      </c>
      <c r="E541" s="47" t="str">
        <f>IF(D541="","",COUNTIF($D$2:D541,"連携"))</f>
        <v/>
      </c>
      <c r="F541" s="48">
        <v>91285</v>
      </c>
      <c r="G541" s="49" t="s">
        <v>930</v>
      </c>
      <c r="H541" s="50" t="s">
        <v>2277</v>
      </c>
      <c r="I541" s="2" t="s">
        <v>937</v>
      </c>
      <c r="J541" s="5" t="s">
        <v>1563</v>
      </c>
      <c r="K541" s="2">
        <v>2510100155</v>
      </c>
      <c r="L541" s="2" t="s">
        <v>2273</v>
      </c>
      <c r="M541" s="2" t="s">
        <v>32</v>
      </c>
      <c r="N541" s="2" t="s">
        <v>2274</v>
      </c>
      <c r="O541" s="51" t="s">
        <v>1558</v>
      </c>
      <c r="P541" s="2" t="s">
        <v>938</v>
      </c>
      <c r="Q541" s="2"/>
      <c r="R541" s="2"/>
      <c r="S541" s="46">
        <v>81</v>
      </c>
    </row>
    <row r="542" spans="1:19" x14ac:dyDescent="0.4">
      <c r="A542" s="2">
        <v>540</v>
      </c>
      <c r="B542" s="46">
        <v>81</v>
      </c>
      <c r="C542" s="35">
        <v>10</v>
      </c>
      <c r="D542" s="47" t="str">
        <f>IF([4]①申請書!$E2=B542,"連携","")</f>
        <v/>
      </c>
      <c r="E542" s="47" t="str">
        <f>IF(D542="","",COUNTIF($D$2:D542,"連携"))</f>
        <v/>
      </c>
      <c r="F542" s="48">
        <v>91362</v>
      </c>
      <c r="G542" s="49" t="s">
        <v>716</v>
      </c>
      <c r="H542" s="50" t="s">
        <v>2277</v>
      </c>
      <c r="I542" s="2" t="s">
        <v>946</v>
      </c>
      <c r="J542" s="5" t="s">
        <v>1565</v>
      </c>
      <c r="K542" s="2">
        <v>1810117117</v>
      </c>
      <c r="L542" s="2" t="s">
        <v>947</v>
      </c>
      <c r="M542" s="2" t="s">
        <v>25</v>
      </c>
      <c r="N542" s="2" t="s">
        <v>2290</v>
      </c>
      <c r="O542" s="51" t="s">
        <v>1558</v>
      </c>
      <c r="P542" s="2" t="s">
        <v>948</v>
      </c>
      <c r="Q542" s="2"/>
      <c r="R542" s="2"/>
      <c r="S542" s="46">
        <v>81</v>
      </c>
    </row>
    <row r="543" spans="1:19" x14ac:dyDescent="0.4">
      <c r="A543" s="2">
        <v>541</v>
      </c>
      <c r="B543" s="46">
        <v>81</v>
      </c>
      <c r="C543" s="35">
        <v>11</v>
      </c>
      <c r="D543" s="47" t="str">
        <f>IF([4]①申請書!$E2=B543,"連携","")</f>
        <v/>
      </c>
      <c r="E543" s="47" t="str">
        <f>IF(D543="","",COUNTIF($D$2:D543,"連携"))</f>
        <v/>
      </c>
      <c r="F543" s="48">
        <v>91371</v>
      </c>
      <c r="G543" s="49" t="s">
        <v>930</v>
      </c>
      <c r="H543" s="50" t="s">
        <v>2277</v>
      </c>
      <c r="I543" s="2" t="s">
        <v>1096</v>
      </c>
      <c r="J543" s="5" t="s">
        <v>1567</v>
      </c>
      <c r="K543" s="2">
        <v>2813026297</v>
      </c>
      <c r="L543" s="2" t="s">
        <v>1097</v>
      </c>
      <c r="M543" s="2" t="s">
        <v>35</v>
      </c>
      <c r="N543" s="2" t="s">
        <v>2291</v>
      </c>
      <c r="O543" s="51" t="s">
        <v>1558</v>
      </c>
      <c r="P543" s="2" t="s">
        <v>1098</v>
      </c>
      <c r="Q543" s="2"/>
      <c r="R543" s="2"/>
      <c r="S543" s="46">
        <v>81</v>
      </c>
    </row>
    <row r="544" spans="1:19" x14ac:dyDescent="0.4">
      <c r="A544" s="2">
        <v>542</v>
      </c>
      <c r="B544" s="46">
        <v>81</v>
      </c>
      <c r="C544" s="35">
        <v>12</v>
      </c>
      <c r="D544" s="47" t="str">
        <f>IF([4]①申請書!$E2=B544,"連携","")</f>
        <v/>
      </c>
      <c r="E544" s="47" t="str">
        <f>IF(D544="","",COUNTIF($D$2:D544,"連携"))</f>
        <v/>
      </c>
      <c r="F544" s="48">
        <v>91474</v>
      </c>
      <c r="G544" s="49" t="s">
        <v>930</v>
      </c>
      <c r="H544" s="50" t="s">
        <v>2277</v>
      </c>
      <c r="I544" s="2" t="s">
        <v>1159</v>
      </c>
      <c r="J544" s="5" t="s">
        <v>1570</v>
      </c>
      <c r="K544" s="2">
        <v>2714107774</v>
      </c>
      <c r="L544" s="2" t="s">
        <v>1160</v>
      </c>
      <c r="M544" s="2" t="s">
        <v>34</v>
      </c>
      <c r="N544" s="2" t="s">
        <v>2292</v>
      </c>
      <c r="O544" s="51" t="s">
        <v>1538</v>
      </c>
      <c r="P544" s="2" t="s">
        <v>1161</v>
      </c>
      <c r="Q544" s="2"/>
      <c r="R544" s="2"/>
      <c r="S544" s="46">
        <v>81</v>
      </c>
    </row>
    <row r="545" spans="1:19" x14ac:dyDescent="0.4">
      <c r="A545" s="2">
        <v>543</v>
      </c>
      <c r="B545" s="46">
        <v>81</v>
      </c>
      <c r="C545" s="35">
        <v>13</v>
      </c>
      <c r="D545" s="47" t="str">
        <f>IF([4]①申請書!$E2=B545,"連携","")</f>
        <v/>
      </c>
      <c r="E545" s="47" t="str">
        <f>IF(D545="","",COUNTIF($D$2:D545,"連携"))</f>
        <v/>
      </c>
      <c r="F545" s="48">
        <v>91479</v>
      </c>
      <c r="G545" s="49" t="s">
        <v>930</v>
      </c>
      <c r="H545" s="50" t="s">
        <v>2277</v>
      </c>
      <c r="I545" s="2" t="s">
        <v>962</v>
      </c>
      <c r="J545" s="5" t="s">
        <v>1572</v>
      </c>
      <c r="K545" s="2">
        <v>2910801121</v>
      </c>
      <c r="L545" s="2" t="s">
        <v>963</v>
      </c>
      <c r="M545" s="2" t="s">
        <v>36</v>
      </c>
      <c r="N545" s="2" t="s">
        <v>2293</v>
      </c>
      <c r="O545" s="51" t="s">
        <v>1558</v>
      </c>
      <c r="P545" s="2" t="s">
        <v>964</v>
      </c>
      <c r="Q545" s="2"/>
      <c r="R545" s="2"/>
      <c r="S545" s="46">
        <v>81</v>
      </c>
    </row>
    <row r="546" spans="1:19" x14ac:dyDescent="0.4">
      <c r="A546" s="2">
        <v>544</v>
      </c>
      <c r="B546" s="46">
        <v>81</v>
      </c>
      <c r="C546" s="35">
        <v>14</v>
      </c>
      <c r="D546" s="47" t="str">
        <f>IF([4]①申請書!$E2=B546,"連携","")</f>
        <v/>
      </c>
      <c r="E546" s="47" t="str">
        <f>IF(D546="","",COUNTIF($D$2:D546,"連携"))</f>
        <v/>
      </c>
      <c r="F546" s="48">
        <v>91508</v>
      </c>
      <c r="G546" s="49" t="s">
        <v>1802</v>
      </c>
      <c r="H546" s="50" t="s">
        <v>2277</v>
      </c>
      <c r="I546" s="2" t="s">
        <v>956</v>
      </c>
      <c r="J546" s="5" t="s">
        <v>1574</v>
      </c>
      <c r="K546" s="2">
        <v>3210412015</v>
      </c>
      <c r="L546" s="2" t="s">
        <v>957</v>
      </c>
      <c r="M546" s="2" t="s">
        <v>39</v>
      </c>
      <c r="N546" s="2" t="s">
        <v>2294</v>
      </c>
      <c r="O546" s="51" t="s">
        <v>1558</v>
      </c>
      <c r="P546" s="2" t="s">
        <v>958</v>
      </c>
      <c r="Q546" s="2"/>
      <c r="R546" s="2"/>
      <c r="S546" s="46">
        <v>81</v>
      </c>
    </row>
    <row r="547" spans="1:19" x14ac:dyDescent="0.4">
      <c r="A547" s="2">
        <v>545</v>
      </c>
      <c r="B547" s="46">
        <v>81</v>
      </c>
      <c r="C547" s="35">
        <v>15</v>
      </c>
      <c r="D547" s="47" t="str">
        <f>IF([4]①申請書!$E2=B547,"連携","")</f>
        <v/>
      </c>
      <c r="E547" s="47" t="str">
        <f>IF(D547="","",COUNTIF($D$2:D547,"連携"))</f>
        <v/>
      </c>
      <c r="F547" s="48">
        <v>91520</v>
      </c>
      <c r="G547" s="49" t="s">
        <v>930</v>
      </c>
      <c r="H547" s="50" t="s">
        <v>2277</v>
      </c>
      <c r="I547" s="2" t="s">
        <v>2295</v>
      </c>
      <c r="J547" s="5" t="s">
        <v>1576</v>
      </c>
      <c r="K547" s="2">
        <v>2614000095</v>
      </c>
      <c r="L547" s="2" t="s">
        <v>2296</v>
      </c>
      <c r="M547" s="2" t="s">
        <v>33</v>
      </c>
      <c r="N547" s="2" t="s">
        <v>2297</v>
      </c>
      <c r="O547" s="51" t="s">
        <v>1538</v>
      </c>
      <c r="P547" s="2" t="s">
        <v>952</v>
      </c>
      <c r="Q547" s="2"/>
      <c r="R547" s="2"/>
      <c r="S547" s="46">
        <v>81</v>
      </c>
    </row>
    <row r="548" spans="1:19" x14ac:dyDescent="0.4">
      <c r="A548" s="2">
        <v>546</v>
      </c>
      <c r="B548" s="46">
        <v>81</v>
      </c>
      <c r="C548" s="35">
        <v>16</v>
      </c>
      <c r="D548" s="47" t="str">
        <f>IF([4]①申請書!$E2=B548,"連携","")</f>
        <v/>
      </c>
      <c r="E548" s="47" t="str">
        <f>IF(D548="","",COUNTIF($D$2:D548,"連携"))</f>
        <v/>
      </c>
      <c r="F548" s="48">
        <v>91548</v>
      </c>
      <c r="G548" s="49" t="s">
        <v>1802</v>
      </c>
      <c r="H548" s="50" t="s">
        <v>2277</v>
      </c>
      <c r="I548" s="2" t="s">
        <v>965</v>
      </c>
      <c r="J548" s="5" t="s">
        <v>1578</v>
      </c>
      <c r="K548" s="2">
        <v>3310210012</v>
      </c>
      <c r="L548" s="2" t="s">
        <v>966</v>
      </c>
      <c r="M548" s="2" t="s">
        <v>40</v>
      </c>
      <c r="N548" s="2" t="s">
        <v>2298</v>
      </c>
      <c r="O548" s="51" t="s">
        <v>1538</v>
      </c>
      <c r="P548" s="2" t="s">
        <v>967</v>
      </c>
      <c r="Q548" s="2"/>
      <c r="R548" s="2"/>
      <c r="S548" s="46">
        <v>81</v>
      </c>
    </row>
    <row r="549" spans="1:19" x14ac:dyDescent="0.4">
      <c r="A549" s="2">
        <v>547</v>
      </c>
      <c r="B549" s="46">
        <v>81</v>
      </c>
      <c r="C549" s="35">
        <v>17</v>
      </c>
      <c r="D549" s="47" t="str">
        <f>IF([4]①申請書!$E2=B549,"連携","")</f>
        <v/>
      </c>
      <c r="E549" s="47" t="str">
        <f>IF(D549="","",COUNTIF($D$2:D549,"連携"))</f>
        <v/>
      </c>
      <c r="F549" s="48">
        <v>91694</v>
      </c>
      <c r="G549" s="49" t="s">
        <v>930</v>
      </c>
      <c r="H549" s="50" t="s">
        <v>2277</v>
      </c>
      <c r="I549" s="2" t="s">
        <v>931</v>
      </c>
      <c r="J549" s="5" t="s">
        <v>1651</v>
      </c>
      <c r="K549" s="2">
        <v>2510701101</v>
      </c>
      <c r="L549" s="2" t="s">
        <v>932</v>
      </c>
      <c r="M549" s="2" t="s">
        <v>32</v>
      </c>
      <c r="N549" s="2" t="s">
        <v>2265</v>
      </c>
      <c r="O549" s="51" t="s">
        <v>1558</v>
      </c>
      <c r="P549" s="2" t="s">
        <v>933</v>
      </c>
      <c r="Q549" s="2"/>
      <c r="R549" s="2"/>
      <c r="S549" s="46">
        <v>81</v>
      </c>
    </row>
    <row r="550" spans="1:19" x14ac:dyDescent="0.4">
      <c r="A550" s="2">
        <v>548</v>
      </c>
      <c r="B550" s="46">
        <v>81</v>
      </c>
      <c r="C550" s="35">
        <v>18</v>
      </c>
      <c r="D550" s="47" t="str">
        <f>IF([4]①申請書!$E2=B550,"連携","")</f>
        <v/>
      </c>
      <c r="E550" s="47" t="str">
        <f>IF(D550="","",COUNTIF($D$2:D550,"連携"))</f>
        <v/>
      </c>
      <c r="F550" s="48">
        <v>91695</v>
      </c>
      <c r="G550" s="49" t="s">
        <v>930</v>
      </c>
      <c r="H550" s="50" t="s">
        <v>2277</v>
      </c>
      <c r="I550" s="2" t="s">
        <v>949</v>
      </c>
      <c r="J550" s="5" t="s">
        <v>1652</v>
      </c>
      <c r="K550" s="2">
        <v>2619900018</v>
      </c>
      <c r="L550" s="2" t="s">
        <v>950</v>
      </c>
      <c r="M550" s="2" t="s">
        <v>33</v>
      </c>
      <c r="N550" s="2" t="s">
        <v>2299</v>
      </c>
      <c r="O550" s="51" t="s">
        <v>1538</v>
      </c>
      <c r="P550" s="2" t="s">
        <v>951</v>
      </c>
      <c r="Q550" s="2"/>
      <c r="R550" s="2"/>
      <c r="S550" s="46">
        <v>81</v>
      </c>
    </row>
    <row r="551" spans="1:19" x14ac:dyDescent="0.4">
      <c r="A551" s="2">
        <v>549</v>
      </c>
      <c r="B551" s="46">
        <v>81</v>
      </c>
      <c r="C551" s="35">
        <v>19</v>
      </c>
      <c r="D551" s="47" t="str">
        <f>IF([4]①申請書!$E2=B551,"連携","")</f>
        <v/>
      </c>
      <c r="E551" s="47" t="str">
        <f>IF(D551="","",COUNTIF($D$2:D551,"連携"))</f>
        <v/>
      </c>
      <c r="F551" s="48">
        <v>91702</v>
      </c>
      <c r="G551" s="49" t="s">
        <v>930</v>
      </c>
      <c r="H551" s="50" t="s">
        <v>2277</v>
      </c>
      <c r="I551" s="2" t="s">
        <v>1106</v>
      </c>
      <c r="J551" s="5" t="s">
        <v>1654</v>
      </c>
      <c r="K551" s="2">
        <v>2810606133</v>
      </c>
      <c r="L551" s="2" t="s">
        <v>1107</v>
      </c>
      <c r="M551" s="2" t="s">
        <v>35</v>
      </c>
      <c r="N551" s="2" t="s">
        <v>2300</v>
      </c>
      <c r="O551" s="51" t="s">
        <v>1538</v>
      </c>
      <c r="P551" s="2" t="s">
        <v>1108</v>
      </c>
      <c r="Q551" s="2"/>
      <c r="R551" s="2"/>
      <c r="S551" s="46">
        <v>81</v>
      </c>
    </row>
    <row r="552" spans="1:19" x14ac:dyDescent="0.4">
      <c r="A552" s="2">
        <v>550</v>
      </c>
      <c r="B552" s="46">
        <v>81</v>
      </c>
      <c r="C552" s="35">
        <v>20</v>
      </c>
      <c r="D552" s="47" t="str">
        <f>IF([4]①申請書!$E2=B552,"連携","")</f>
        <v/>
      </c>
      <c r="E552" s="47" t="str">
        <f>IF(D552="","",COUNTIF($D$2:D552,"連携"))</f>
        <v/>
      </c>
      <c r="F552" s="48">
        <v>91739</v>
      </c>
      <c r="G552" s="49" t="s">
        <v>930</v>
      </c>
      <c r="H552" s="50" t="s">
        <v>2277</v>
      </c>
      <c r="I552" s="2" t="s">
        <v>2301</v>
      </c>
      <c r="J552" s="5" t="s">
        <v>2205</v>
      </c>
      <c r="K552" s="2">
        <v>2810900189</v>
      </c>
      <c r="L552" s="2" t="s">
        <v>2302</v>
      </c>
      <c r="M552" s="2" t="s">
        <v>35</v>
      </c>
      <c r="N552" s="2" t="s">
        <v>2303</v>
      </c>
      <c r="O552" s="51" t="s">
        <v>1538</v>
      </c>
      <c r="P552" s="2" t="s">
        <v>2304</v>
      </c>
      <c r="Q552" s="2"/>
      <c r="R552" s="2"/>
      <c r="S552" s="46">
        <v>81</v>
      </c>
    </row>
    <row r="553" spans="1:19" x14ac:dyDescent="0.4">
      <c r="A553" s="2">
        <v>551</v>
      </c>
      <c r="B553" s="46">
        <v>81</v>
      </c>
      <c r="C553" s="35">
        <v>21</v>
      </c>
      <c r="D553" s="47" t="str">
        <f>IF([4]①申請書!$E2=B553,"連携","")</f>
        <v/>
      </c>
      <c r="E553" s="47" t="str">
        <f>IF(D553="","",COUNTIF($D$2:D553,"連携"))</f>
        <v/>
      </c>
      <c r="F553" s="48">
        <v>91742</v>
      </c>
      <c r="G553" s="49" t="s">
        <v>930</v>
      </c>
      <c r="H553" s="50" t="s">
        <v>2277</v>
      </c>
      <c r="I553" s="2" t="s">
        <v>1092</v>
      </c>
      <c r="J553" s="5" t="s">
        <v>2208</v>
      </c>
      <c r="K553" s="2">
        <v>2815105040</v>
      </c>
      <c r="L553" s="2" t="s">
        <v>1093</v>
      </c>
      <c r="M553" s="2" t="s">
        <v>35</v>
      </c>
      <c r="N553" s="2" t="s">
        <v>2305</v>
      </c>
      <c r="O553" s="51" t="s">
        <v>1538</v>
      </c>
      <c r="P553" s="2" t="s">
        <v>1094</v>
      </c>
      <c r="Q553" s="2"/>
      <c r="R553" s="2"/>
      <c r="S553" s="46">
        <v>81</v>
      </c>
    </row>
    <row r="554" spans="1:19" x14ac:dyDescent="0.4">
      <c r="A554" s="2">
        <v>552</v>
      </c>
      <c r="B554" s="46">
        <v>81</v>
      </c>
      <c r="C554" s="35">
        <v>22</v>
      </c>
      <c r="D554" s="47" t="str">
        <f>IF([4]①申請書!$E2=B554,"連携","")</f>
        <v/>
      </c>
      <c r="E554" s="47" t="str">
        <f>IF(D554="","",COUNTIF($D$2:D554,"連携"))</f>
        <v/>
      </c>
      <c r="F554" s="48">
        <v>91743</v>
      </c>
      <c r="G554" s="49" t="s">
        <v>930</v>
      </c>
      <c r="H554" s="50" t="s">
        <v>2277</v>
      </c>
      <c r="I554" s="2" t="s">
        <v>2306</v>
      </c>
      <c r="J554" s="5" t="s">
        <v>2212</v>
      </c>
      <c r="K554" s="2">
        <v>2710201381</v>
      </c>
      <c r="L554" s="2" t="s">
        <v>1167</v>
      </c>
      <c r="M554" s="2" t="s">
        <v>34</v>
      </c>
      <c r="N554" s="2" t="s">
        <v>2307</v>
      </c>
      <c r="O554" s="51" t="s">
        <v>1644</v>
      </c>
      <c r="P554" s="2" t="s">
        <v>2308</v>
      </c>
      <c r="Q554" s="2"/>
      <c r="R554" s="2"/>
      <c r="S554" s="46">
        <v>81</v>
      </c>
    </row>
    <row r="555" spans="1:19" x14ac:dyDescent="0.4">
      <c r="A555" s="2">
        <v>553</v>
      </c>
      <c r="B555" s="46">
        <v>81</v>
      </c>
      <c r="C555" s="35">
        <v>23</v>
      </c>
      <c r="D555" s="47" t="str">
        <f>IF([4]①申請書!$E2=B555,"連携","")</f>
        <v/>
      </c>
      <c r="E555" s="47" t="str">
        <f>IF(D555="","",COUNTIF($D$2:D555,"連携"))</f>
        <v/>
      </c>
      <c r="F555" s="48">
        <v>91744</v>
      </c>
      <c r="G555" s="49" t="s">
        <v>930</v>
      </c>
      <c r="H555" s="50" t="s">
        <v>2277</v>
      </c>
      <c r="I555" s="2" t="s">
        <v>1103</v>
      </c>
      <c r="J555" s="5" t="s">
        <v>2214</v>
      </c>
      <c r="K555" s="2">
        <v>2814400939</v>
      </c>
      <c r="L555" s="2" t="s">
        <v>1104</v>
      </c>
      <c r="M555" s="2" t="s">
        <v>35</v>
      </c>
      <c r="N555" s="2" t="s">
        <v>2309</v>
      </c>
      <c r="O555" s="51" t="s">
        <v>1558</v>
      </c>
      <c r="P555" s="2" t="s">
        <v>1105</v>
      </c>
      <c r="Q555" s="2"/>
      <c r="R555" s="2"/>
      <c r="S555" s="46">
        <v>81</v>
      </c>
    </row>
    <row r="556" spans="1:19" x14ac:dyDescent="0.4">
      <c r="A556" s="2">
        <v>554</v>
      </c>
      <c r="B556" s="46">
        <v>81</v>
      </c>
      <c r="C556" s="35">
        <v>24</v>
      </c>
      <c r="D556" s="47" t="str">
        <f>IF([4]①申請書!$E2=B556,"連携","")</f>
        <v/>
      </c>
      <c r="E556" s="47" t="str">
        <f>IF(D556="","",COUNTIF($D$2:D556,"連携"))</f>
        <v/>
      </c>
      <c r="F556" s="48">
        <v>91752</v>
      </c>
      <c r="G556" s="49" t="s">
        <v>930</v>
      </c>
      <c r="H556" s="50" t="s">
        <v>2277</v>
      </c>
      <c r="I556" s="2" t="s">
        <v>959</v>
      </c>
      <c r="J556" s="5" t="s">
        <v>2217</v>
      </c>
      <c r="K556" s="2">
        <v>2910111539</v>
      </c>
      <c r="L556" s="2" t="s">
        <v>960</v>
      </c>
      <c r="M556" s="2" t="s">
        <v>36</v>
      </c>
      <c r="N556" s="2" t="s">
        <v>2310</v>
      </c>
      <c r="O556" s="51" t="s">
        <v>1538</v>
      </c>
      <c r="P556" s="2" t="s">
        <v>961</v>
      </c>
      <c r="Q556" s="2"/>
      <c r="R556" s="2"/>
      <c r="S556" s="46">
        <v>81</v>
      </c>
    </row>
    <row r="557" spans="1:19" x14ac:dyDescent="0.4">
      <c r="A557" s="2">
        <v>555</v>
      </c>
      <c r="B557" s="46">
        <v>81</v>
      </c>
      <c r="C557" s="35">
        <v>25</v>
      </c>
      <c r="D557" s="47" t="str">
        <f>IF([4]①申請書!$E2=B557,"連携","")</f>
        <v/>
      </c>
      <c r="E557" s="47" t="str">
        <f>IF(D557="","",COUNTIF($D$2:D557,"連携"))</f>
        <v/>
      </c>
      <c r="F557" s="48">
        <v>91802</v>
      </c>
      <c r="G557" s="49" t="s">
        <v>716</v>
      </c>
      <c r="H557" s="50" t="s">
        <v>2277</v>
      </c>
      <c r="I557" s="2" t="s">
        <v>761</v>
      </c>
      <c r="J557" s="5" t="s">
        <v>2220</v>
      </c>
      <c r="K557" s="2">
        <v>2214211332</v>
      </c>
      <c r="L557" s="2" t="s">
        <v>762</v>
      </c>
      <c r="M557" s="2" t="s">
        <v>29</v>
      </c>
      <c r="N557" s="2" t="s">
        <v>2117</v>
      </c>
      <c r="O557" s="51" t="s">
        <v>1538</v>
      </c>
      <c r="P557" s="2" t="s">
        <v>763</v>
      </c>
      <c r="Q557" s="2"/>
      <c r="R557" s="2"/>
      <c r="S557" s="46">
        <v>81</v>
      </c>
    </row>
    <row r="558" spans="1:19" x14ac:dyDescent="0.4">
      <c r="A558" s="2">
        <v>556</v>
      </c>
      <c r="B558" s="46">
        <v>81</v>
      </c>
      <c r="C558" s="35">
        <v>26</v>
      </c>
      <c r="D558" s="47" t="str">
        <f>IF([4]①申請書!$E2=B558,"連携","")</f>
        <v/>
      </c>
      <c r="E558" s="47" t="str">
        <f>IF(D558="","",COUNTIF($D$2:D558,"連携"))</f>
        <v/>
      </c>
      <c r="F558" s="48">
        <v>91805</v>
      </c>
      <c r="G558" s="49" t="s">
        <v>930</v>
      </c>
      <c r="H558" s="50" t="s">
        <v>2277</v>
      </c>
      <c r="I558" s="2" t="s">
        <v>943</v>
      </c>
      <c r="J558" s="5" t="s">
        <v>2224</v>
      </c>
      <c r="K558" s="2">
        <v>2610707065</v>
      </c>
      <c r="L558" s="2" t="s">
        <v>944</v>
      </c>
      <c r="M558" s="2" t="s">
        <v>33</v>
      </c>
      <c r="N558" s="2" t="s">
        <v>2311</v>
      </c>
      <c r="O558" s="51" t="s">
        <v>1538</v>
      </c>
      <c r="P558" s="2" t="s">
        <v>945</v>
      </c>
      <c r="Q558" s="2"/>
      <c r="R558" s="2"/>
      <c r="S558" s="46">
        <v>81</v>
      </c>
    </row>
    <row r="559" spans="1:19" x14ac:dyDescent="0.4">
      <c r="A559" s="2">
        <v>557</v>
      </c>
      <c r="B559" s="46">
        <v>81</v>
      </c>
      <c r="C559" s="35">
        <v>27</v>
      </c>
      <c r="D559" s="47" t="str">
        <f>IF([4]①申請書!$E2=B559,"連携","")</f>
        <v/>
      </c>
      <c r="E559" s="47" t="str">
        <f>IF(D559="","",COUNTIF($D$2:D559,"連携"))</f>
        <v/>
      </c>
      <c r="F559" s="48">
        <v>91806</v>
      </c>
      <c r="G559" s="49" t="s">
        <v>930</v>
      </c>
      <c r="H559" s="50" t="s">
        <v>2277</v>
      </c>
      <c r="I559" s="2" t="s">
        <v>2312</v>
      </c>
      <c r="J559" s="5" t="s">
        <v>2226</v>
      </c>
      <c r="K559" s="2">
        <v>2614003180</v>
      </c>
      <c r="L559" s="2" t="s">
        <v>2313</v>
      </c>
      <c r="M559" s="2" t="s">
        <v>2314</v>
      </c>
      <c r="N559" s="2" t="s">
        <v>2315</v>
      </c>
      <c r="O559" s="51" t="s">
        <v>1538</v>
      </c>
      <c r="P559" s="2" t="s">
        <v>2316</v>
      </c>
      <c r="Q559" s="2"/>
      <c r="R559" s="2"/>
      <c r="S559" s="46">
        <v>81</v>
      </c>
    </row>
    <row r="560" spans="1:19" x14ac:dyDescent="0.4">
      <c r="A560" s="2">
        <v>558</v>
      </c>
      <c r="B560" s="46">
        <v>81</v>
      </c>
      <c r="C560" s="35">
        <v>28</v>
      </c>
      <c r="D560" s="47" t="str">
        <f>IF([4]①申請書!$E2=B560,"連携","")</f>
        <v/>
      </c>
      <c r="E560" s="47" t="str">
        <f>IF(D560="","",COUNTIF($D$2:D560,"連携"))</f>
        <v/>
      </c>
      <c r="F560" s="48">
        <v>91836</v>
      </c>
      <c r="G560" s="49" t="s">
        <v>930</v>
      </c>
      <c r="H560" s="50" t="s">
        <v>2277</v>
      </c>
      <c r="I560" s="2" t="s">
        <v>2317</v>
      </c>
      <c r="J560" s="5" t="s">
        <v>2228</v>
      </c>
      <c r="K560" s="2">
        <v>2610105377</v>
      </c>
      <c r="L560" s="2" t="s">
        <v>2318</v>
      </c>
      <c r="M560" s="2" t="s">
        <v>2314</v>
      </c>
      <c r="N560" s="2" t="s">
        <v>2319</v>
      </c>
      <c r="O560" s="51" t="s">
        <v>1558</v>
      </c>
      <c r="P560" s="2" t="s">
        <v>2320</v>
      </c>
      <c r="Q560" s="2"/>
      <c r="R560" s="2"/>
      <c r="S560" s="46">
        <v>81</v>
      </c>
    </row>
    <row r="561" spans="1:19" x14ac:dyDescent="0.4">
      <c r="A561" s="2">
        <v>559</v>
      </c>
      <c r="B561" s="46">
        <v>81</v>
      </c>
      <c r="C561" s="35">
        <v>29</v>
      </c>
      <c r="D561" s="47" t="str">
        <f>IF([4]①申請書!$E2=B561,"連携","")</f>
        <v/>
      </c>
      <c r="E561" s="47" t="str">
        <f>IF(D561="","",COUNTIF($D$2:D561,"連携"))</f>
        <v/>
      </c>
      <c r="F561" s="48">
        <v>91880</v>
      </c>
      <c r="G561" s="49" t="s">
        <v>930</v>
      </c>
      <c r="H561" s="50" t="s">
        <v>2277</v>
      </c>
      <c r="I561" s="2" t="s">
        <v>1162</v>
      </c>
      <c r="J561" s="5" t="s">
        <v>2231</v>
      </c>
      <c r="K561" s="2">
        <v>2714406135</v>
      </c>
      <c r="L561" s="2" t="s">
        <v>1163</v>
      </c>
      <c r="M561" s="2" t="s">
        <v>34</v>
      </c>
      <c r="N561" s="2" t="s">
        <v>2321</v>
      </c>
      <c r="O561" s="51" t="s">
        <v>1538</v>
      </c>
      <c r="P561" s="2" t="s">
        <v>1164</v>
      </c>
      <c r="Q561" s="2"/>
      <c r="R561" s="2"/>
      <c r="S561" s="46">
        <v>81</v>
      </c>
    </row>
    <row r="562" spans="1:19" x14ac:dyDescent="0.4">
      <c r="A562" s="2">
        <v>560</v>
      </c>
      <c r="B562" s="46">
        <v>81</v>
      </c>
      <c r="C562" s="35">
        <v>30</v>
      </c>
      <c r="D562" s="47" t="str">
        <f>IF([4]①申請書!$E2=B562,"連携","")</f>
        <v/>
      </c>
      <c r="E562" s="47" t="str">
        <f>IF(D562="","",COUNTIF($D$2:D562,"連携"))</f>
        <v/>
      </c>
      <c r="F562" s="48">
        <v>91976</v>
      </c>
      <c r="G562" s="49" t="s">
        <v>930</v>
      </c>
      <c r="H562" s="50" t="s">
        <v>2277</v>
      </c>
      <c r="I562" s="2" t="s">
        <v>1027</v>
      </c>
      <c r="J562" s="5" t="s">
        <v>2233</v>
      </c>
      <c r="K562" s="2">
        <v>2610309367</v>
      </c>
      <c r="L562" s="2" t="s">
        <v>1028</v>
      </c>
      <c r="M562" s="2" t="s">
        <v>33</v>
      </c>
      <c r="N562" s="2" t="s">
        <v>2322</v>
      </c>
      <c r="O562" s="51" t="s">
        <v>1538</v>
      </c>
      <c r="P562" s="2" t="s">
        <v>1029</v>
      </c>
      <c r="Q562" s="2"/>
      <c r="R562" s="2"/>
      <c r="S562" s="46">
        <v>81</v>
      </c>
    </row>
    <row r="563" spans="1:19" x14ac:dyDescent="0.4">
      <c r="A563" s="2">
        <v>561</v>
      </c>
      <c r="B563" s="46">
        <v>81</v>
      </c>
      <c r="C563" s="35">
        <v>31</v>
      </c>
      <c r="D563" s="47" t="str">
        <f>IF([4]①申請書!$E2=B563,"連携","")</f>
        <v/>
      </c>
      <c r="E563" s="47" t="str">
        <f>IF(D563="","",COUNTIF($D$2:D563,"連携"))</f>
        <v/>
      </c>
      <c r="F563" s="48">
        <v>91979</v>
      </c>
      <c r="G563" s="49" t="s">
        <v>930</v>
      </c>
      <c r="H563" s="50" t="s">
        <v>2277</v>
      </c>
      <c r="I563" s="2" t="s">
        <v>974</v>
      </c>
      <c r="J563" s="5" t="s">
        <v>2323</v>
      </c>
      <c r="K563" s="2">
        <v>3018210124</v>
      </c>
      <c r="L563" s="2" t="s">
        <v>2324</v>
      </c>
      <c r="M563" s="2" t="s">
        <v>37</v>
      </c>
      <c r="N563" s="2" t="s">
        <v>2325</v>
      </c>
      <c r="O563" s="51" t="s">
        <v>1558</v>
      </c>
      <c r="P563" s="2" t="s">
        <v>975</v>
      </c>
      <c r="Q563" s="2"/>
      <c r="R563" s="2"/>
      <c r="S563" s="46">
        <v>81</v>
      </c>
    </row>
    <row r="564" spans="1:19" x14ac:dyDescent="0.4">
      <c r="A564" s="2">
        <v>562</v>
      </c>
      <c r="B564" s="46">
        <v>81</v>
      </c>
      <c r="C564" s="35">
        <v>32</v>
      </c>
      <c r="D564" s="47" t="str">
        <f>IF([4]①申請書!$E2=B564,"連携","")</f>
        <v/>
      </c>
      <c r="E564" s="47" t="str">
        <f>IF(D564="","",COUNTIF($D$2:D564,"連携"))</f>
        <v/>
      </c>
      <c r="F564" s="48">
        <v>92220</v>
      </c>
      <c r="G564" s="49" t="s">
        <v>930</v>
      </c>
      <c r="H564" s="50" t="s">
        <v>2277</v>
      </c>
      <c r="I564" s="2" t="s">
        <v>971</v>
      </c>
      <c r="J564" s="5" t="s">
        <v>2326</v>
      </c>
      <c r="K564" s="2">
        <v>2611203692</v>
      </c>
      <c r="L564" s="2" t="s">
        <v>972</v>
      </c>
      <c r="M564" s="2" t="s">
        <v>33</v>
      </c>
      <c r="N564" s="2" t="s">
        <v>2327</v>
      </c>
      <c r="O564" s="51" t="s">
        <v>1538</v>
      </c>
      <c r="P564" s="2" t="s">
        <v>973</v>
      </c>
      <c r="Q564" s="2"/>
      <c r="R564" s="2"/>
      <c r="S564" s="46">
        <v>81</v>
      </c>
    </row>
    <row r="565" spans="1:19" x14ac:dyDescent="0.4">
      <c r="A565" s="2">
        <v>563</v>
      </c>
      <c r="B565" s="46">
        <v>81</v>
      </c>
      <c r="C565" s="35">
        <v>33</v>
      </c>
      <c r="D565" s="47" t="str">
        <f>IF([4]①申請書!$E2=B565,"連携","")</f>
        <v/>
      </c>
      <c r="E565" s="47" t="str">
        <f>IF(D565="","",COUNTIF($D$2:D565,"連携"))</f>
        <v/>
      </c>
      <c r="F565" s="48">
        <v>92412</v>
      </c>
      <c r="G565" s="49" t="s">
        <v>930</v>
      </c>
      <c r="H565" s="50" t="s">
        <v>2277</v>
      </c>
      <c r="I565" s="2" t="s">
        <v>968</v>
      </c>
      <c r="J565" s="5" t="s">
        <v>2328</v>
      </c>
      <c r="K565" s="2">
        <v>2610903367</v>
      </c>
      <c r="L565" s="2" t="s">
        <v>969</v>
      </c>
      <c r="M565" s="2" t="s">
        <v>33</v>
      </c>
      <c r="N565" s="2" t="s">
        <v>2329</v>
      </c>
      <c r="O565" s="51" t="s">
        <v>1538</v>
      </c>
      <c r="P565" s="2" t="s">
        <v>970</v>
      </c>
      <c r="Q565" s="2"/>
      <c r="R565" s="2"/>
      <c r="S565" s="46">
        <v>81</v>
      </c>
    </row>
    <row r="566" spans="1:19" x14ac:dyDescent="0.4">
      <c r="A566" s="2">
        <v>564</v>
      </c>
      <c r="B566" s="39">
        <v>82</v>
      </c>
      <c r="C566" s="40">
        <v>0</v>
      </c>
      <c r="D566" s="41" t="str">
        <f>IF([4]①申請書!$E2=B566,"連携","")</f>
        <v/>
      </c>
      <c r="E566" s="41" t="str">
        <f>IF(D566="","",COUNTIF($D$2:D566,"連携"))</f>
        <v/>
      </c>
      <c r="F566" s="42">
        <v>91113</v>
      </c>
      <c r="G566" s="40" t="s">
        <v>930</v>
      </c>
      <c r="H566" s="43" t="s">
        <v>976</v>
      </c>
      <c r="I566" s="43" t="s">
        <v>977</v>
      </c>
      <c r="J566" s="44" t="s">
        <v>111</v>
      </c>
      <c r="K566" s="43">
        <v>2619600303</v>
      </c>
      <c r="L566" s="43" t="s">
        <v>978</v>
      </c>
      <c r="M566" s="43" t="s">
        <v>33</v>
      </c>
      <c r="N566" s="43" t="s">
        <v>2330</v>
      </c>
      <c r="O566" s="45" t="s">
        <v>1538</v>
      </c>
      <c r="P566" s="43" t="s">
        <v>979</v>
      </c>
      <c r="Q566" s="43"/>
      <c r="R566" s="43"/>
      <c r="S566" s="39">
        <v>82</v>
      </c>
    </row>
    <row r="567" spans="1:19" x14ac:dyDescent="0.4">
      <c r="A567" s="2">
        <v>565</v>
      </c>
      <c r="B567" s="46">
        <v>82</v>
      </c>
      <c r="C567" s="35">
        <v>1</v>
      </c>
      <c r="D567" s="47" t="str">
        <f>IF([4]①申請書!$E2=B567,"連携","")</f>
        <v/>
      </c>
      <c r="E567" s="47" t="str">
        <f>IF(D567="","",COUNTIF($D$2:D567,"連携"))</f>
        <v/>
      </c>
      <c r="F567" s="48">
        <v>91019</v>
      </c>
      <c r="G567" s="49" t="s">
        <v>930</v>
      </c>
      <c r="H567" s="50" t="s">
        <v>2331</v>
      </c>
      <c r="I567" s="2" t="s">
        <v>1001</v>
      </c>
      <c r="J567" s="5" t="s">
        <v>1541</v>
      </c>
      <c r="K567" s="2">
        <v>2619700137</v>
      </c>
      <c r="L567" s="2" t="s">
        <v>2332</v>
      </c>
      <c r="M567" s="2" t="s">
        <v>33</v>
      </c>
      <c r="N567" s="2" t="s">
        <v>2333</v>
      </c>
      <c r="O567" s="51" t="s">
        <v>1558</v>
      </c>
      <c r="P567" s="2" t="s">
        <v>1002</v>
      </c>
      <c r="Q567" s="2"/>
      <c r="R567" s="2"/>
      <c r="S567" s="46">
        <v>82</v>
      </c>
    </row>
    <row r="568" spans="1:19" x14ac:dyDescent="0.4">
      <c r="A568" s="2">
        <v>566</v>
      </c>
      <c r="B568" s="46">
        <v>82</v>
      </c>
      <c r="C568" s="35">
        <v>2</v>
      </c>
      <c r="D568" s="47" t="str">
        <f>IF([4]①申請書!$E2=B568,"連携","")</f>
        <v/>
      </c>
      <c r="E568" s="47" t="str">
        <f>IF(D568="","",COUNTIF($D$2:D568,"連携"))</f>
        <v/>
      </c>
      <c r="F568" s="48">
        <v>91031</v>
      </c>
      <c r="G568" s="49" t="s">
        <v>930</v>
      </c>
      <c r="H568" s="50" t="s">
        <v>2331</v>
      </c>
      <c r="I568" s="2" t="s">
        <v>1009</v>
      </c>
      <c r="J568" s="5" t="s">
        <v>1543</v>
      </c>
      <c r="K568" s="2">
        <v>2713202600</v>
      </c>
      <c r="L568" s="2" t="s">
        <v>1010</v>
      </c>
      <c r="M568" s="2" t="s">
        <v>34</v>
      </c>
      <c r="N568" s="2" t="s">
        <v>2334</v>
      </c>
      <c r="O568" s="51" t="s">
        <v>1558</v>
      </c>
      <c r="P568" s="2" t="s">
        <v>1011</v>
      </c>
      <c r="Q568" s="2"/>
      <c r="R568" s="2"/>
      <c r="S568" s="46">
        <v>82</v>
      </c>
    </row>
    <row r="569" spans="1:19" x14ac:dyDescent="0.4">
      <c r="A569" s="2">
        <v>567</v>
      </c>
      <c r="B569" s="46">
        <v>82</v>
      </c>
      <c r="C569" s="35">
        <v>3</v>
      </c>
      <c r="D569" s="47" t="str">
        <f>IF([4]①申請書!$E2=B569,"連携","")</f>
        <v/>
      </c>
      <c r="E569" s="47" t="str">
        <f>IF(D569="","",COUNTIF($D$2:D569,"連携"))</f>
        <v/>
      </c>
      <c r="F569" s="48">
        <v>91111</v>
      </c>
      <c r="G569" s="49" t="s">
        <v>930</v>
      </c>
      <c r="H569" s="50" t="s">
        <v>976</v>
      </c>
      <c r="I569" s="2" t="s">
        <v>983</v>
      </c>
      <c r="J569" s="5" t="s">
        <v>1545</v>
      </c>
      <c r="K569" s="2">
        <v>2619700038</v>
      </c>
      <c r="L569" s="2" t="s">
        <v>984</v>
      </c>
      <c r="M569" s="2" t="s">
        <v>33</v>
      </c>
      <c r="N569" s="2" t="s">
        <v>2335</v>
      </c>
      <c r="O569" s="51" t="s">
        <v>1538</v>
      </c>
      <c r="P569" s="2" t="s">
        <v>985</v>
      </c>
      <c r="Q569" s="2"/>
      <c r="R569" s="2"/>
      <c r="S569" s="46">
        <v>82</v>
      </c>
    </row>
    <row r="570" spans="1:19" x14ac:dyDescent="0.4">
      <c r="A570" s="2">
        <v>568</v>
      </c>
      <c r="B570" s="46">
        <v>82</v>
      </c>
      <c r="C570" s="35">
        <v>4</v>
      </c>
      <c r="D570" s="47" t="str">
        <f>IF([4]①申請書!$E2=B570,"連携","")</f>
        <v/>
      </c>
      <c r="E570" s="47" t="str">
        <f>IF(D570="","",COUNTIF($D$2:D570,"連携"))</f>
        <v/>
      </c>
      <c r="F570" s="48">
        <v>91112</v>
      </c>
      <c r="G570" s="49" t="s">
        <v>930</v>
      </c>
      <c r="H570" s="50" t="s">
        <v>2331</v>
      </c>
      <c r="I570" s="2" t="s">
        <v>986</v>
      </c>
      <c r="J570" s="5" t="s">
        <v>1548</v>
      </c>
      <c r="K570" s="2">
        <v>2619700012</v>
      </c>
      <c r="L570" s="2" t="s">
        <v>987</v>
      </c>
      <c r="M570" s="2" t="s">
        <v>33</v>
      </c>
      <c r="N570" s="2" t="s">
        <v>2336</v>
      </c>
      <c r="O570" s="51" t="s">
        <v>1538</v>
      </c>
      <c r="P570" s="2" t="s">
        <v>988</v>
      </c>
      <c r="Q570" s="2"/>
      <c r="R570" s="2"/>
      <c r="S570" s="46">
        <v>82</v>
      </c>
    </row>
    <row r="571" spans="1:19" x14ac:dyDescent="0.4">
      <c r="A571" s="2">
        <v>569</v>
      </c>
      <c r="B571" s="46">
        <v>82</v>
      </c>
      <c r="C571" s="35">
        <v>5</v>
      </c>
      <c r="D571" s="47" t="str">
        <f>IF([4]①申請書!$E2=B571,"連携","")</f>
        <v/>
      </c>
      <c r="E571" s="47" t="str">
        <f>IF(D571="","",COUNTIF($D$2:D571,"連携"))</f>
        <v/>
      </c>
      <c r="F571" s="48">
        <v>91116</v>
      </c>
      <c r="G571" s="49" t="s">
        <v>930</v>
      </c>
      <c r="H571" s="50" t="s">
        <v>2331</v>
      </c>
      <c r="I571" s="2" t="s">
        <v>1006</v>
      </c>
      <c r="J571" s="5" t="s">
        <v>1553</v>
      </c>
      <c r="K571" s="2">
        <v>2510401322</v>
      </c>
      <c r="L571" s="2" t="s">
        <v>1007</v>
      </c>
      <c r="M571" s="2" t="s">
        <v>32</v>
      </c>
      <c r="N571" s="2" t="s">
        <v>2266</v>
      </c>
      <c r="O571" s="51" t="s">
        <v>1538</v>
      </c>
      <c r="P571" s="2" t="s">
        <v>1008</v>
      </c>
      <c r="Q571" s="2"/>
      <c r="R571" s="2"/>
      <c r="S571" s="46">
        <v>82</v>
      </c>
    </row>
    <row r="572" spans="1:19" x14ac:dyDescent="0.4">
      <c r="A572" s="2">
        <v>570</v>
      </c>
      <c r="B572" s="46">
        <v>82</v>
      </c>
      <c r="C572" s="35">
        <v>6</v>
      </c>
      <c r="D572" s="47" t="str">
        <f>IF([4]①申請書!$E2=B572,"連携","")</f>
        <v/>
      </c>
      <c r="E572" s="47" t="str">
        <f>IF(D572="","",COUNTIF($D$2:D572,"連携"))</f>
        <v/>
      </c>
      <c r="F572" s="48">
        <v>91204</v>
      </c>
      <c r="G572" s="49" t="s">
        <v>930</v>
      </c>
      <c r="H572" s="50" t="s">
        <v>2331</v>
      </c>
      <c r="I572" s="2" t="s">
        <v>992</v>
      </c>
      <c r="J572" s="5" t="s">
        <v>1556</v>
      </c>
      <c r="K572" s="2">
        <v>2619600212</v>
      </c>
      <c r="L572" s="2" t="s">
        <v>993</v>
      </c>
      <c r="M572" s="2" t="s">
        <v>33</v>
      </c>
      <c r="N572" s="2" t="s">
        <v>2337</v>
      </c>
      <c r="O572" s="51" t="s">
        <v>1538</v>
      </c>
      <c r="P572" s="2" t="s">
        <v>994</v>
      </c>
      <c r="Q572" s="2"/>
      <c r="R572" s="2"/>
      <c r="S572" s="46">
        <v>82</v>
      </c>
    </row>
    <row r="573" spans="1:19" x14ac:dyDescent="0.4">
      <c r="A573" s="2">
        <v>571</v>
      </c>
      <c r="B573" s="46">
        <v>82</v>
      </c>
      <c r="C573" s="35">
        <v>7</v>
      </c>
      <c r="D573" s="47" t="str">
        <f>IF([4]①申請書!$E2=B573,"連携","")</f>
        <v/>
      </c>
      <c r="E573" s="47" t="str">
        <f>IF(D573="","",COUNTIF($D$2:D573,"連携"))</f>
        <v/>
      </c>
      <c r="F573" s="48">
        <v>91208</v>
      </c>
      <c r="G573" s="49" t="s">
        <v>930</v>
      </c>
      <c r="H573" s="50" t="s">
        <v>2331</v>
      </c>
      <c r="I573" s="2" t="s">
        <v>2338</v>
      </c>
      <c r="J573" s="5" t="s">
        <v>1559</v>
      </c>
      <c r="K573" s="2">
        <v>2511200194</v>
      </c>
      <c r="L573" s="2" t="s">
        <v>2339</v>
      </c>
      <c r="M573" s="2" t="s">
        <v>2340</v>
      </c>
      <c r="N573" s="2" t="s">
        <v>2341</v>
      </c>
      <c r="O573" s="51" t="s">
        <v>1538</v>
      </c>
      <c r="P573" s="2" t="s">
        <v>2342</v>
      </c>
      <c r="Q573" s="2"/>
      <c r="R573" s="2"/>
      <c r="S573" s="46">
        <v>82</v>
      </c>
    </row>
    <row r="574" spans="1:19" x14ac:dyDescent="0.4">
      <c r="A574" s="2">
        <v>572</v>
      </c>
      <c r="B574" s="46">
        <v>82</v>
      </c>
      <c r="C574" s="35">
        <v>8</v>
      </c>
      <c r="D574" s="47" t="str">
        <f>IF([4]①申請書!$E2=B574,"連携","")</f>
        <v/>
      </c>
      <c r="E574" s="47" t="str">
        <f>IF(D574="","",COUNTIF($D$2:D574,"連携"))</f>
        <v/>
      </c>
      <c r="F574" s="48">
        <v>91477</v>
      </c>
      <c r="G574" s="49" t="s">
        <v>930</v>
      </c>
      <c r="H574" s="50" t="s">
        <v>2331</v>
      </c>
      <c r="I574" s="2" t="s">
        <v>995</v>
      </c>
      <c r="J574" s="5" t="s">
        <v>1561</v>
      </c>
      <c r="K574" s="2">
        <v>2910110309</v>
      </c>
      <c r="L574" s="2" t="s">
        <v>996</v>
      </c>
      <c r="M574" s="2" t="s">
        <v>36</v>
      </c>
      <c r="N574" s="2" t="s">
        <v>2343</v>
      </c>
      <c r="O574" s="51" t="s">
        <v>1558</v>
      </c>
      <c r="P574" s="2" t="s">
        <v>997</v>
      </c>
      <c r="Q574" s="2"/>
      <c r="R574" s="2"/>
      <c r="S574" s="46">
        <v>82</v>
      </c>
    </row>
    <row r="575" spans="1:19" x14ac:dyDescent="0.4">
      <c r="A575" s="2">
        <v>573</v>
      </c>
      <c r="B575" s="46">
        <v>82</v>
      </c>
      <c r="C575" s="35">
        <v>9</v>
      </c>
      <c r="D575" s="47" t="str">
        <f>IF([4]①申請書!$E2=B575,"連携","")</f>
        <v/>
      </c>
      <c r="E575" s="47" t="str">
        <f>IF(D575="","",COUNTIF($D$2:D575,"連携"))</f>
        <v/>
      </c>
      <c r="F575" s="48">
        <v>91661</v>
      </c>
      <c r="G575" s="49" t="s">
        <v>930</v>
      </c>
      <c r="H575" s="50" t="s">
        <v>2331</v>
      </c>
      <c r="I575" s="2" t="s">
        <v>989</v>
      </c>
      <c r="J575" s="5" t="s">
        <v>1563</v>
      </c>
      <c r="K575" s="2">
        <v>2619600154</v>
      </c>
      <c r="L575" s="2" t="s">
        <v>990</v>
      </c>
      <c r="M575" s="2" t="s">
        <v>33</v>
      </c>
      <c r="N575" s="2" t="s">
        <v>2344</v>
      </c>
      <c r="O575" s="51" t="s">
        <v>1538</v>
      </c>
      <c r="P575" s="2" t="s">
        <v>991</v>
      </c>
      <c r="Q575" s="2"/>
      <c r="R575" s="2"/>
      <c r="S575" s="46">
        <v>82</v>
      </c>
    </row>
    <row r="576" spans="1:19" x14ac:dyDescent="0.4">
      <c r="A576" s="2">
        <v>574</v>
      </c>
      <c r="B576" s="46">
        <v>82</v>
      </c>
      <c r="C576" s="35">
        <v>10</v>
      </c>
      <c r="D576" s="47" t="str">
        <f>IF([4]①申請書!$E2=B576,"連携","")</f>
        <v/>
      </c>
      <c r="E576" s="47" t="str">
        <f>IF(D576="","",COUNTIF($D$2:D576,"連携"))</f>
        <v/>
      </c>
      <c r="F576" s="48">
        <v>91693</v>
      </c>
      <c r="G576" s="49" t="s">
        <v>930</v>
      </c>
      <c r="H576" s="50" t="s">
        <v>2331</v>
      </c>
      <c r="I576" s="2" t="s">
        <v>1015</v>
      </c>
      <c r="J576" s="5" t="s">
        <v>1565</v>
      </c>
      <c r="K576" s="2">
        <v>2614101075</v>
      </c>
      <c r="L576" s="2" t="s">
        <v>1016</v>
      </c>
      <c r="M576" s="2" t="s">
        <v>33</v>
      </c>
      <c r="N576" s="2" t="s">
        <v>2345</v>
      </c>
      <c r="O576" s="51" t="s">
        <v>1538</v>
      </c>
      <c r="P576" s="2" t="s">
        <v>1017</v>
      </c>
      <c r="Q576" s="2"/>
      <c r="R576" s="2"/>
      <c r="S576" s="46">
        <v>82</v>
      </c>
    </row>
    <row r="577" spans="1:19" x14ac:dyDescent="0.4">
      <c r="A577" s="2">
        <v>575</v>
      </c>
      <c r="B577" s="46">
        <v>82</v>
      </c>
      <c r="C577" s="35">
        <v>11</v>
      </c>
      <c r="D577" s="47" t="str">
        <f>IF([4]①申請書!$E2=B577,"連携","")</f>
        <v/>
      </c>
      <c r="E577" s="47" t="str">
        <f>IF(D577="","",COUNTIF($D$2:D577,"連携"))</f>
        <v/>
      </c>
      <c r="F577" s="48">
        <v>91696</v>
      </c>
      <c r="G577" s="49" t="s">
        <v>930</v>
      </c>
      <c r="H577" s="50" t="s">
        <v>2331</v>
      </c>
      <c r="I577" s="2" t="s">
        <v>2346</v>
      </c>
      <c r="J577" s="5" t="s">
        <v>1567</v>
      </c>
      <c r="K577" s="2">
        <v>2510601897</v>
      </c>
      <c r="L577" s="2" t="s">
        <v>2347</v>
      </c>
      <c r="M577" s="2" t="s">
        <v>2340</v>
      </c>
      <c r="N577" s="2" t="s">
        <v>2348</v>
      </c>
      <c r="O577" s="51" t="s">
        <v>1538</v>
      </c>
      <c r="P577" s="2" t="s">
        <v>2349</v>
      </c>
      <c r="Q577" s="2"/>
      <c r="R577" s="2"/>
      <c r="S577" s="46">
        <v>82</v>
      </c>
    </row>
    <row r="578" spans="1:19" x14ac:dyDescent="0.4">
      <c r="A578" s="2">
        <v>576</v>
      </c>
      <c r="B578" s="46">
        <v>82</v>
      </c>
      <c r="C578" s="35">
        <v>12</v>
      </c>
      <c r="D578" s="47" t="str">
        <f>IF([4]①申請書!$E2=B578,"連携","")</f>
        <v/>
      </c>
      <c r="E578" s="47" t="str">
        <f>IF(D578="","",COUNTIF($D$2:D578,"連携"))</f>
        <v/>
      </c>
      <c r="F578" s="48">
        <v>91926</v>
      </c>
      <c r="G578" s="49" t="s">
        <v>930</v>
      </c>
      <c r="H578" s="50" t="s">
        <v>2331</v>
      </c>
      <c r="I578" s="2" t="s">
        <v>1018</v>
      </c>
      <c r="J578" s="5" t="s">
        <v>1570</v>
      </c>
      <c r="K578" s="2">
        <v>2612702007</v>
      </c>
      <c r="L578" s="2" t="s">
        <v>1019</v>
      </c>
      <c r="M578" s="2" t="s">
        <v>33</v>
      </c>
      <c r="N578" s="2" t="s">
        <v>2350</v>
      </c>
      <c r="O578" s="51" t="s">
        <v>2351</v>
      </c>
      <c r="P578" s="2" t="s">
        <v>1020</v>
      </c>
      <c r="Q578" s="2"/>
      <c r="R578" s="2"/>
      <c r="S578" s="46">
        <v>82</v>
      </c>
    </row>
    <row r="579" spans="1:19" x14ac:dyDescent="0.4">
      <c r="A579" s="2">
        <v>577</v>
      </c>
      <c r="B579" s="46">
        <v>82</v>
      </c>
      <c r="C579" s="35">
        <v>13</v>
      </c>
      <c r="D579" s="47" t="str">
        <f>IF([4]①申請書!$E2=B579,"連携","")</f>
        <v/>
      </c>
      <c r="E579" s="47" t="str">
        <f>IF(D579="","",COUNTIF($D$2:D579,"連携"))</f>
        <v/>
      </c>
      <c r="F579" s="48">
        <v>92036</v>
      </c>
      <c r="G579" s="49" t="s">
        <v>930</v>
      </c>
      <c r="H579" s="50" t="s">
        <v>2331</v>
      </c>
      <c r="I579" s="2" t="s">
        <v>2352</v>
      </c>
      <c r="J579" s="5" t="s">
        <v>1572</v>
      </c>
      <c r="K579" s="2">
        <v>2510601970</v>
      </c>
      <c r="L579" s="2" t="s">
        <v>2353</v>
      </c>
      <c r="M579" s="2" t="s">
        <v>32</v>
      </c>
      <c r="N579" s="2" t="s">
        <v>2354</v>
      </c>
      <c r="O579" s="51" t="s">
        <v>1538</v>
      </c>
      <c r="P579" s="2" t="s">
        <v>2355</v>
      </c>
      <c r="Q579" s="2"/>
      <c r="R579" s="2"/>
      <c r="S579" s="46">
        <v>82</v>
      </c>
    </row>
    <row r="580" spans="1:19" x14ac:dyDescent="0.4">
      <c r="A580" s="2">
        <v>578</v>
      </c>
      <c r="B580" s="46">
        <v>82</v>
      </c>
      <c r="C580" s="35">
        <v>14</v>
      </c>
      <c r="D580" s="47" t="str">
        <f>IF([4]①申請書!$E2=B580,"連携","")</f>
        <v/>
      </c>
      <c r="E580" s="47" t="str">
        <f>IF(D580="","",COUNTIF($D$2:D580,"連携"))</f>
        <v/>
      </c>
      <c r="F580" s="48">
        <v>92037</v>
      </c>
      <c r="G580" s="49" t="s">
        <v>930</v>
      </c>
      <c r="H580" s="50" t="s">
        <v>2331</v>
      </c>
      <c r="I580" s="2" t="s">
        <v>998</v>
      </c>
      <c r="J580" s="5" t="s">
        <v>1574</v>
      </c>
      <c r="K580" s="2">
        <v>2611601572</v>
      </c>
      <c r="L580" s="2" t="s">
        <v>999</v>
      </c>
      <c r="M580" s="2" t="s">
        <v>33</v>
      </c>
      <c r="N580" s="2" t="s">
        <v>2356</v>
      </c>
      <c r="O580" s="51" t="s">
        <v>1538</v>
      </c>
      <c r="P580" s="2" t="s">
        <v>1000</v>
      </c>
      <c r="Q580" s="2"/>
      <c r="R580" s="2"/>
      <c r="S580" s="46">
        <v>82</v>
      </c>
    </row>
    <row r="581" spans="1:19" x14ac:dyDescent="0.4">
      <c r="A581" s="2">
        <v>579</v>
      </c>
      <c r="B581" s="46">
        <v>82</v>
      </c>
      <c r="C581" s="35">
        <v>15</v>
      </c>
      <c r="D581" s="47" t="str">
        <f>IF([4]①申請書!$E2=B581,"連携","")</f>
        <v/>
      </c>
      <c r="E581" s="47" t="str">
        <f>IF(D581="","",COUNTIF($D$2:D581,"連携"))</f>
        <v/>
      </c>
      <c r="F581" s="48">
        <v>92128</v>
      </c>
      <c r="G581" s="49" t="s">
        <v>930</v>
      </c>
      <c r="H581" s="50" t="s">
        <v>2331</v>
      </c>
      <c r="I581" s="2" t="s">
        <v>1012</v>
      </c>
      <c r="J581" s="5" t="s">
        <v>1576</v>
      </c>
      <c r="K581" s="2">
        <v>2611100591</v>
      </c>
      <c r="L581" s="2" t="s">
        <v>1013</v>
      </c>
      <c r="M581" s="2" t="s">
        <v>33</v>
      </c>
      <c r="N581" s="2" t="s">
        <v>2357</v>
      </c>
      <c r="O581" s="51" t="s">
        <v>1538</v>
      </c>
      <c r="P581" s="2" t="s">
        <v>1014</v>
      </c>
      <c r="Q581" s="2"/>
      <c r="R581" s="2"/>
      <c r="S581" s="46">
        <v>82</v>
      </c>
    </row>
    <row r="582" spans="1:19" x14ac:dyDescent="0.4">
      <c r="A582" s="2">
        <v>580</v>
      </c>
      <c r="B582" s="46">
        <v>82</v>
      </c>
      <c r="C582" s="35">
        <v>16</v>
      </c>
      <c r="D582" s="47" t="str">
        <f>IF([4]①申請書!$E2=B582,"連携","")</f>
        <v/>
      </c>
      <c r="E582" s="47" t="str">
        <f>IF(D582="","",COUNTIF($D$2:D582,"連携"))</f>
        <v/>
      </c>
      <c r="F582" s="48">
        <v>92129</v>
      </c>
      <c r="G582" s="49" t="s">
        <v>930</v>
      </c>
      <c r="H582" s="50" t="s">
        <v>2331</v>
      </c>
      <c r="I582" s="2" t="s">
        <v>980</v>
      </c>
      <c r="J582" s="5" t="s">
        <v>1578</v>
      </c>
      <c r="K582" s="2">
        <v>2613200209</v>
      </c>
      <c r="L582" s="2" t="s">
        <v>981</v>
      </c>
      <c r="M582" s="2" t="s">
        <v>33</v>
      </c>
      <c r="N582" s="2" t="s">
        <v>2358</v>
      </c>
      <c r="O582" s="51" t="s">
        <v>1538</v>
      </c>
      <c r="P582" s="2" t="s">
        <v>982</v>
      </c>
      <c r="Q582" s="2"/>
      <c r="R582" s="2"/>
      <c r="S582" s="46">
        <v>82</v>
      </c>
    </row>
    <row r="583" spans="1:19" x14ac:dyDescent="0.4">
      <c r="A583" s="2">
        <v>581</v>
      </c>
      <c r="B583" s="39">
        <v>83</v>
      </c>
      <c r="C583" s="40">
        <v>0</v>
      </c>
      <c r="D583" s="41" t="str">
        <f>IF([4]①申請書!$E2=B583,"連携","")</f>
        <v/>
      </c>
      <c r="E583" s="41" t="str">
        <f>IF(D583="","",COUNTIF($D$2:D583,"連携"))</f>
        <v/>
      </c>
      <c r="F583" s="42">
        <v>91111</v>
      </c>
      <c r="G583" s="40" t="s">
        <v>930</v>
      </c>
      <c r="H583" s="43" t="s">
        <v>1021</v>
      </c>
      <c r="I583" s="43" t="s">
        <v>983</v>
      </c>
      <c r="J583" s="44" t="s">
        <v>111</v>
      </c>
      <c r="K583" s="43">
        <v>2619700038</v>
      </c>
      <c r="L583" s="43" t="s">
        <v>984</v>
      </c>
      <c r="M583" s="43" t="s">
        <v>33</v>
      </c>
      <c r="N583" s="43" t="s">
        <v>2335</v>
      </c>
      <c r="O583" s="45" t="s">
        <v>1538</v>
      </c>
      <c r="P583" s="43" t="s">
        <v>985</v>
      </c>
      <c r="Q583" s="43"/>
      <c r="R583" s="43"/>
      <c r="S583" s="39">
        <v>83</v>
      </c>
    </row>
    <row r="584" spans="1:19" x14ac:dyDescent="0.4">
      <c r="A584" s="2">
        <v>582</v>
      </c>
      <c r="B584" s="46">
        <v>83</v>
      </c>
      <c r="C584" s="35">
        <v>1</v>
      </c>
      <c r="D584" s="47" t="str">
        <f>IF([4]①申請書!$E2=B584,"連携","")</f>
        <v/>
      </c>
      <c r="E584" s="47" t="str">
        <f>IF(D584="","",COUNTIF($D$2:D584,"連携"))</f>
        <v/>
      </c>
      <c r="F584" s="48">
        <v>91113</v>
      </c>
      <c r="G584" s="49" t="s">
        <v>930</v>
      </c>
      <c r="H584" s="50" t="s">
        <v>1021</v>
      </c>
      <c r="I584" s="2" t="s">
        <v>977</v>
      </c>
      <c r="J584" s="5" t="s">
        <v>1541</v>
      </c>
      <c r="K584" s="2">
        <v>2619600303</v>
      </c>
      <c r="L584" s="2" t="s">
        <v>978</v>
      </c>
      <c r="M584" s="2" t="s">
        <v>33</v>
      </c>
      <c r="N584" s="2" t="s">
        <v>2330</v>
      </c>
      <c r="O584" s="51" t="s">
        <v>1538</v>
      </c>
      <c r="P584" s="2" t="s">
        <v>979</v>
      </c>
      <c r="Q584" s="2"/>
      <c r="R584" s="2"/>
      <c r="S584" s="46">
        <v>83</v>
      </c>
    </row>
    <row r="585" spans="1:19" x14ac:dyDescent="0.4">
      <c r="A585" s="2">
        <v>583</v>
      </c>
      <c r="B585" s="46">
        <v>83</v>
      </c>
      <c r="C585" s="35">
        <v>2</v>
      </c>
      <c r="D585" s="47" t="str">
        <f>IF([4]①申請書!$E2=B585,"連携","")</f>
        <v/>
      </c>
      <c r="E585" s="47" t="str">
        <f>IF(D585="","",COUNTIF($D$2:D585,"連携"))</f>
        <v/>
      </c>
      <c r="F585" s="48">
        <v>91207</v>
      </c>
      <c r="G585" s="49" t="s">
        <v>930</v>
      </c>
      <c r="H585" s="50" t="s">
        <v>2359</v>
      </c>
      <c r="I585" s="2" t="s">
        <v>1022</v>
      </c>
      <c r="J585" s="5" t="s">
        <v>1543</v>
      </c>
      <c r="K585" s="2">
        <v>2519902650</v>
      </c>
      <c r="L585" s="2" t="s">
        <v>1023</v>
      </c>
      <c r="M585" s="2" t="s">
        <v>32</v>
      </c>
      <c r="N585" s="2" t="s">
        <v>2360</v>
      </c>
      <c r="O585" s="51" t="s">
        <v>1538</v>
      </c>
      <c r="P585" s="2" t="s">
        <v>1024</v>
      </c>
      <c r="Q585" s="2"/>
      <c r="R585" s="2"/>
      <c r="S585" s="46">
        <v>83</v>
      </c>
    </row>
    <row r="586" spans="1:19" x14ac:dyDescent="0.4">
      <c r="A586" s="2">
        <v>584</v>
      </c>
      <c r="B586" s="39">
        <v>84</v>
      </c>
      <c r="C586" s="40">
        <v>0</v>
      </c>
      <c r="D586" s="41" t="str">
        <f>IF([4]①申請書!$E2=B586,"連携","")</f>
        <v/>
      </c>
      <c r="E586" s="41" t="str">
        <f>IF(D586="","",COUNTIF($D$2:D586,"連携"))</f>
        <v/>
      </c>
      <c r="F586" s="42">
        <v>91398</v>
      </c>
      <c r="G586" s="40" t="s">
        <v>930</v>
      </c>
      <c r="H586" s="43" t="s">
        <v>2361</v>
      </c>
      <c r="I586" s="43" t="s">
        <v>1032</v>
      </c>
      <c r="J586" s="44" t="s">
        <v>111</v>
      </c>
      <c r="K586" s="43">
        <v>3018012785</v>
      </c>
      <c r="L586" s="43" t="s">
        <v>2362</v>
      </c>
      <c r="M586" s="43" t="s">
        <v>37</v>
      </c>
      <c r="N586" s="43" t="s">
        <v>2363</v>
      </c>
      <c r="O586" s="45" t="s">
        <v>1538</v>
      </c>
      <c r="P586" s="43" t="s">
        <v>1033</v>
      </c>
      <c r="Q586" s="43"/>
      <c r="R586" s="43"/>
      <c r="S586" s="39">
        <v>84</v>
      </c>
    </row>
    <row r="587" spans="1:19" x14ac:dyDescent="0.4">
      <c r="A587" s="2">
        <v>585</v>
      </c>
      <c r="B587" s="46">
        <v>84</v>
      </c>
      <c r="C587" s="35">
        <v>1</v>
      </c>
      <c r="D587" s="47" t="str">
        <f>IF([4]①申請書!$E2=B587,"連携","")</f>
        <v/>
      </c>
      <c r="E587" s="47" t="str">
        <f>IF(D587="","",COUNTIF($D$2:D587,"連携"))</f>
        <v/>
      </c>
      <c r="F587" s="48">
        <v>91740</v>
      </c>
      <c r="G587" s="49" t="s">
        <v>930</v>
      </c>
      <c r="H587" s="50" t="s">
        <v>2361</v>
      </c>
      <c r="I587" s="2" t="s">
        <v>2364</v>
      </c>
      <c r="J587" s="5" t="s">
        <v>1541</v>
      </c>
      <c r="K587" s="2">
        <v>3011710013</v>
      </c>
      <c r="L587" s="2" t="s">
        <v>2365</v>
      </c>
      <c r="M587" s="2" t="s">
        <v>2366</v>
      </c>
      <c r="N587" s="2" t="s">
        <v>2367</v>
      </c>
      <c r="O587" s="51" t="s">
        <v>1538</v>
      </c>
      <c r="P587" s="2" t="s">
        <v>2368</v>
      </c>
      <c r="Q587" s="2"/>
      <c r="R587" s="2"/>
      <c r="S587" s="46">
        <v>84</v>
      </c>
    </row>
    <row r="588" spans="1:19" x14ac:dyDescent="0.4">
      <c r="A588" s="2">
        <v>586</v>
      </c>
      <c r="B588" s="46">
        <v>84</v>
      </c>
      <c r="C588" s="35">
        <v>2</v>
      </c>
      <c r="D588" s="47" t="str">
        <f>IF([4]①申請書!$E2=B588,"連携","")</f>
        <v/>
      </c>
      <c r="E588" s="47" t="str">
        <f>IF(D588="","",COUNTIF($D$2:D588,"連携"))</f>
        <v/>
      </c>
      <c r="F588" s="48">
        <v>91931</v>
      </c>
      <c r="G588" s="49" t="s">
        <v>930</v>
      </c>
      <c r="H588" s="50" t="s">
        <v>2361</v>
      </c>
      <c r="I588" s="2" t="s">
        <v>1042</v>
      </c>
      <c r="J588" s="5" t="s">
        <v>1543</v>
      </c>
      <c r="K588" s="2">
        <v>3010113011</v>
      </c>
      <c r="L588" s="2" t="s">
        <v>1043</v>
      </c>
      <c r="M588" s="2" t="s">
        <v>37</v>
      </c>
      <c r="N588" s="2" t="s">
        <v>2369</v>
      </c>
      <c r="O588" s="51" t="s">
        <v>1538</v>
      </c>
      <c r="P588" s="2" t="s">
        <v>1044</v>
      </c>
      <c r="Q588" s="2"/>
      <c r="R588" s="2"/>
      <c r="S588" s="46">
        <v>84</v>
      </c>
    </row>
    <row r="589" spans="1:19" x14ac:dyDescent="0.4">
      <c r="A589" s="2">
        <v>587</v>
      </c>
      <c r="B589" s="46">
        <v>84</v>
      </c>
      <c r="C589" s="35">
        <v>3</v>
      </c>
      <c r="D589" s="47" t="str">
        <f>IF([4]①申請書!$E2=B589,"連携","")</f>
        <v/>
      </c>
      <c r="E589" s="47" t="str">
        <f>IF(D589="","",COUNTIF($D$2:D589,"連携"))</f>
        <v/>
      </c>
      <c r="F589" s="48">
        <v>92044</v>
      </c>
      <c r="G589" s="49" t="s">
        <v>930</v>
      </c>
      <c r="H589" s="50" t="s">
        <v>2361</v>
      </c>
      <c r="I589" s="2" t="s">
        <v>1039</v>
      </c>
      <c r="J589" s="5" t="s">
        <v>1545</v>
      </c>
      <c r="K589" s="2">
        <v>3011010265</v>
      </c>
      <c r="L589" s="2" t="s">
        <v>1040</v>
      </c>
      <c r="M589" s="2" t="s">
        <v>37</v>
      </c>
      <c r="N589" s="2" t="s">
        <v>2370</v>
      </c>
      <c r="O589" s="51" t="s">
        <v>1558</v>
      </c>
      <c r="P589" s="2" t="s">
        <v>1041</v>
      </c>
      <c r="Q589" s="2"/>
      <c r="R589" s="2"/>
      <c r="S589" s="46">
        <v>84</v>
      </c>
    </row>
    <row r="590" spans="1:19" x14ac:dyDescent="0.4">
      <c r="A590" s="2">
        <v>588</v>
      </c>
      <c r="B590" s="46">
        <v>84</v>
      </c>
      <c r="C590" s="35">
        <v>4</v>
      </c>
      <c r="D590" s="47" t="str">
        <f>IF([4]①申請書!$E2=B590,"連携","")</f>
        <v/>
      </c>
      <c r="E590" s="47" t="str">
        <f>IF(D590="","",COUNTIF($D$2:D590,"連携"))</f>
        <v/>
      </c>
      <c r="F590" s="48">
        <v>92334</v>
      </c>
      <c r="G590" s="49" t="s">
        <v>930</v>
      </c>
      <c r="H590" s="50" t="s">
        <v>2361</v>
      </c>
      <c r="I590" s="2" t="s">
        <v>1036</v>
      </c>
      <c r="J590" s="5" t="s">
        <v>1548</v>
      </c>
      <c r="K590" s="2">
        <v>3012410589</v>
      </c>
      <c r="L590" s="2" t="s">
        <v>1037</v>
      </c>
      <c r="M590" s="2" t="s">
        <v>37</v>
      </c>
      <c r="N590" s="2" t="s">
        <v>2371</v>
      </c>
      <c r="O590" s="51" t="s">
        <v>1558</v>
      </c>
      <c r="P590" s="2" t="s">
        <v>1038</v>
      </c>
      <c r="Q590" s="2"/>
      <c r="R590" s="2"/>
      <c r="S590" s="46">
        <v>84</v>
      </c>
    </row>
    <row r="591" spans="1:19" x14ac:dyDescent="0.4">
      <c r="A591" s="2">
        <v>589</v>
      </c>
      <c r="B591" s="46">
        <v>84</v>
      </c>
      <c r="C591" s="35">
        <v>5</v>
      </c>
      <c r="D591" s="47" t="str">
        <f>IF([4]①申請書!$E2=B591,"連携","")</f>
        <v/>
      </c>
      <c r="E591" s="47" t="str">
        <f>IF(D591="","",COUNTIF($D$2:D591,"連携"))</f>
        <v/>
      </c>
      <c r="F591" s="48">
        <v>92499</v>
      </c>
      <c r="G591" s="49" t="s">
        <v>930</v>
      </c>
      <c r="H591" s="50" t="s">
        <v>2361</v>
      </c>
      <c r="I591" s="2" t="s">
        <v>2372</v>
      </c>
      <c r="J591" s="5" t="s">
        <v>1553</v>
      </c>
      <c r="K591" s="2">
        <v>2710600624</v>
      </c>
      <c r="L591" s="2" t="s">
        <v>2373</v>
      </c>
      <c r="M591" s="2" t="s">
        <v>2374</v>
      </c>
      <c r="N591" s="2" t="s">
        <v>2375</v>
      </c>
      <c r="O591" s="51" t="s">
        <v>1538</v>
      </c>
      <c r="P591" s="2" t="s">
        <v>2376</v>
      </c>
      <c r="Q591" s="2"/>
      <c r="R591" s="2"/>
      <c r="S591" s="46">
        <v>84</v>
      </c>
    </row>
    <row r="592" spans="1:19" x14ac:dyDescent="0.4">
      <c r="A592" s="2">
        <v>590</v>
      </c>
      <c r="B592" s="39">
        <v>85</v>
      </c>
      <c r="C592" s="40">
        <v>0</v>
      </c>
      <c r="D592" s="41" t="str">
        <f>IF([4]①申請書!$E2=B592,"連携","")</f>
        <v/>
      </c>
      <c r="E592" s="41" t="str">
        <f>IF(D592="","",COUNTIF($D$2:D592,"連携"))</f>
        <v/>
      </c>
      <c r="F592" s="42">
        <v>91368</v>
      </c>
      <c r="G592" s="40" t="s">
        <v>930</v>
      </c>
      <c r="H592" s="43" t="s">
        <v>2377</v>
      </c>
      <c r="I592" s="43" t="s">
        <v>2378</v>
      </c>
      <c r="J592" s="44" t="s">
        <v>111</v>
      </c>
      <c r="K592" s="43">
        <v>2810904579</v>
      </c>
      <c r="L592" s="43" t="s">
        <v>2379</v>
      </c>
      <c r="M592" s="43" t="s">
        <v>35</v>
      </c>
      <c r="N592" s="43" t="s">
        <v>2380</v>
      </c>
      <c r="O592" s="45" t="s">
        <v>1538</v>
      </c>
      <c r="P592" s="43" t="s">
        <v>1046</v>
      </c>
      <c r="Q592" s="43"/>
      <c r="R592" s="43"/>
      <c r="S592" s="39">
        <v>85</v>
      </c>
    </row>
    <row r="593" spans="1:19" x14ac:dyDescent="0.4">
      <c r="A593" s="2">
        <v>591</v>
      </c>
      <c r="B593" s="46">
        <v>85</v>
      </c>
      <c r="C593" s="35">
        <v>1</v>
      </c>
      <c r="D593" s="47" t="str">
        <f>IF([4]①申請書!$E2=B593,"連携","")</f>
        <v/>
      </c>
      <c r="E593" s="47" t="str">
        <f>IF(D593="","",COUNTIF($D$2:D593,"連携"))</f>
        <v/>
      </c>
      <c r="F593" s="48">
        <v>91087</v>
      </c>
      <c r="G593" s="49" t="s">
        <v>930</v>
      </c>
      <c r="H593" s="50" t="s">
        <v>2377</v>
      </c>
      <c r="I593" s="2" t="s">
        <v>1060</v>
      </c>
      <c r="J593" s="5" t="s">
        <v>1541</v>
      </c>
      <c r="K593" s="2">
        <v>2813000193</v>
      </c>
      <c r="L593" s="2" t="s">
        <v>2381</v>
      </c>
      <c r="M593" s="2" t="s">
        <v>35</v>
      </c>
      <c r="N593" s="2" t="s">
        <v>2382</v>
      </c>
      <c r="O593" s="51" t="s">
        <v>1538</v>
      </c>
      <c r="P593" s="2" t="s">
        <v>1061</v>
      </c>
      <c r="Q593" s="2"/>
      <c r="R593" s="2"/>
      <c r="S593" s="46">
        <v>85</v>
      </c>
    </row>
    <row r="594" spans="1:19" x14ac:dyDescent="0.4">
      <c r="A594" s="2">
        <v>592</v>
      </c>
      <c r="B594" s="46">
        <v>85</v>
      </c>
      <c r="C594" s="35">
        <v>2</v>
      </c>
      <c r="D594" s="47" t="str">
        <f>IF([4]①申請書!$E2=B594,"連携","")</f>
        <v/>
      </c>
      <c r="E594" s="47" t="str">
        <f>IF(D594="","",COUNTIF($D$2:D594,"連携"))</f>
        <v/>
      </c>
      <c r="F594" s="48">
        <v>91115</v>
      </c>
      <c r="G594" s="49" t="s">
        <v>930</v>
      </c>
      <c r="H594" s="50" t="s">
        <v>2377</v>
      </c>
      <c r="I594" s="2" t="s">
        <v>1062</v>
      </c>
      <c r="J594" s="5" t="s">
        <v>1543</v>
      </c>
      <c r="K594" s="2">
        <v>2813300114</v>
      </c>
      <c r="L594" s="2" t="s">
        <v>2383</v>
      </c>
      <c r="M594" s="2" t="s">
        <v>35</v>
      </c>
      <c r="N594" s="2" t="s">
        <v>2384</v>
      </c>
      <c r="O594" s="51" t="s">
        <v>1538</v>
      </c>
      <c r="P594" s="2" t="s">
        <v>1063</v>
      </c>
      <c r="Q594" s="2"/>
      <c r="R594" s="2"/>
      <c r="S594" s="46">
        <v>85</v>
      </c>
    </row>
    <row r="595" spans="1:19" x14ac:dyDescent="0.4">
      <c r="A595" s="2">
        <v>593</v>
      </c>
      <c r="B595" s="46">
        <v>85</v>
      </c>
      <c r="C595" s="35">
        <v>3</v>
      </c>
      <c r="D595" s="47" t="str">
        <f>IF([4]①申請書!$E2=B595,"連携","")</f>
        <v/>
      </c>
      <c r="E595" s="47" t="str">
        <f>IF(D595="","",COUNTIF($D$2:D595,"連携"))</f>
        <v/>
      </c>
      <c r="F595" s="48">
        <v>91282</v>
      </c>
      <c r="G595" s="49" t="s">
        <v>930</v>
      </c>
      <c r="H595" s="50" t="s">
        <v>2377</v>
      </c>
      <c r="I595" s="2" t="s">
        <v>1051</v>
      </c>
      <c r="J595" s="5" t="s">
        <v>1545</v>
      </c>
      <c r="K595" s="2">
        <v>2719409506</v>
      </c>
      <c r="L595" s="2" t="s">
        <v>1052</v>
      </c>
      <c r="M595" s="2" t="s">
        <v>34</v>
      </c>
      <c r="N595" s="2" t="s">
        <v>2385</v>
      </c>
      <c r="O595" s="51" t="s">
        <v>1538</v>
      </c>
      <c r="P595" s="2" t="s">
        <v>1053</v>
      </c>
      <c r="Q595" s="2"/>
      <c r="R595" s="2"/>
      <c r="S595" s="46">
        <v>85</v>
      </c>
    </row>
    <row r="596" spans="1:19" x14ac:dyDescent="0.4">
      <c r="A596" s="2">
        <v>594</v>
      </c>
      <c r="B596" s="46">
        <v>85</v>
      </c>
      <c r="C596" s="35">
        <v>4</v>
      </c>
      <c r="D596" s="47" t="str">
        <f>IF([4]①申請書!$E2=B596,"連携","")</f>
        <v/>
      </c>
      <c r="E596" s="47" t="str">
        <f>IF(D596="","",COUNTIF($D$2:D596,"連携"))</f>
        <v/>
      </c>
      <c r="F596" s="48">
        <v>91351</v>
      </c>
      <c r="G596" s="49" t="s">
        <v>930</v>
      </c>
      <c r="H596" s="50" t="s">
        <v>2377</v>
      </c>
      <c r="I596" s="2" t="s">
        <v>1048</v>
      </c>
      <c r="J596" s="5" t="s">
        <v>1548</v>
      </c>
      <c r="K596" s="2">
        <v>2719801686</v>
      </c>
      <c r="L596" s="2" t="s">
        <v>1049</v>
      </c>
      <c r="M596" s="2" t="s">
        <v>34</v>
      </c>
      <c r="N596" s="2" t="s">
        <v>2386</v>
      </c>
      <c r="O596" s="51" t="s">
        <v>1538</v>
      </c>
      <c r="P596" s="2" t="s">
        <v>1050</v>
      </c>
      <c r="Q596" s="2"/>
      <c r="R596" s="2"/>
      <c r="S596" s="46">
        <v>85</v>
      </c>
    </row>
    <row r="597" spans="1:19" x14ac:dyDescent="0.4">
      <c r="A597" s="2">
        <v>595</v>
      </c>
      <c r="B597" s="46">
        <v>85</v>
      </c>
      <c r="C597" s="35">
        <v>5</v>
      </c>
      <c r="D597" s="47" t="str">
        <f>IF([4]①申請書!$E2=B597,"連携","")</f>
        <v/>
      </c>
      <c r="E597" s="47" t="str">
        <f>IF(D597="","",COUNTIF($D$2:D597,"連携"))</f>
        <v/>
      </c>
      <c r="F597" s="48">
        <v>91370</v>
      </c>
      <c r="G597" s="49" t="s">
        <v>930</v>
      </c>
      <c r="H597" s="50" t="s">
        <v>2377</v>
      </c>
      <c r="I597" s="2" t="s">
        <v>1057</v>
      </c>
      <c r="J597" s="5" t="s">
        <v>1553</v>
      </c>
      <c r="K597" s="2">
        <v>2819800026</v>
      </c>
      <c r="L597" s="2" t="s">
        <v>1058</v>
      </c>
      <c r="M597" s="2" t="s">
        <v>35</v>
      </c>
      <c r="N597" s="2" t="s">
        <v>2387</v>
      </c>
      <c r="O597" s="51" t="s">
        <v>1558</v>
      </c>
      <c r="P597" s="2" t="s">
        <v>1059</v>
      </c>
      <c r="Q597" s="2"/>
      <c r="R597" s="2"/>
      <c r="S597" s="46">
        <v>85</v>
      </c>
    </row>
    <row r="598" spans="1:19" x14ac:dyDescent="0.4">
      <c r="A598" s="2">
        <v>596</v>
      </c>
      <c r="B598" s="46">
        <v>85</v>
      </c>
      <c r="C598" s="35">
        <v>6</v>
      </c>
      <c r="D598" s="47" t="str">
        <f>IF([4]①申請書!$E2=B598,"連携","")</f>
        <v/>
      </c>
      <c r="E598" s="47" t="str">
        <f>IF(D598="","",COUNTIF($D$2:D598,"連携"))</f>
        <v/>
      </c>
      <c r="F598" s="48">
        <v>91756</v>
      </c>
      <c r="G598" s="49" t="s">
        <v>930</v>
      </c>
      <c r="H598" s="50" t="s">
        <v>2377</v>
      </c>
      <c r="I598" s="2" t="s">
        <v>1054</v>
      </c>
      <c r="J598" s="5" t="s">
        <v>1556</v>
      </c>
      <c r="K598" s="2">
        <v>2710203635</v>
      </c>
      <c r="L598" s="2" t="s">
        <v>1055</v>
      </c>
      <c r="M598" s="2" t="s">
        <v>34</v>
      </c>
      <c r="N598" s="2" t="s">
        <v>2388</v>
      </c>
      <c r="O598" s="51" t="s">
        <v>1558</v>
      </c>
      <c r="P598" s="2" t="s">
        <v>1056</v>
      </c>
      <c r="Q598" s="2"/>
      <c r="R598" s="2"/>
      <c r="S598" s="46">
        <v>85</v>
      </c>
    </row>
    <row r="599" spans="1:19" x14ac:dyDescent="0.4">
      <c r="A599" s="2">
        <v>597</v>
      </c>
      <c r="B599" s="46">
        <v>85</v>
      </c>
      <c r="C599" s="35">
        <v>7</v>
      </c>
      <c r="D599" s="47" t="str">
        <f>IF([4]①申請書!$E2=B599,"連携","")</f>
        <v/>
      </c>
      <c r="E599" s="47" t="str">
        <f>IF(D599="","",COUNTIF($D$2:D599,"連携"))</f>
        <v/>
      </c>
      <c r="F599" s="48">
        <v>91985</v>
      </c>
      <c r="G599" s="49" t="s">
        <v>930</v>
      </c>
      <c r="H599" s="50" t="s">
        <v>2377</v>
      </c>
      <c r="I599" s="2" t="s">
        <v>1064</v>
      </c>
      <c r="J599" s="5" t="s">
        <v>1559</v>
      </c>
      <c r="K599" s="2">
        <v>2811101779</v>
      </c>
      <c r="L599" s="2" t="s">
        <v>1065</v>
      </c>
      <c r="M599" s="2" t="s">
        <v>35</v>
      </c>
      <c r="N599" s="2" t="s">
        <v>2389</v>
      </c>
      <c r="O599" s="51" t="s">
        <v>1538</v>
      </c>
      <c r="P599" s="2" t="s">
        <v>1066</v>
      </c>
      <c r="Q599" s="2"/>
      <c r="R599" s="2"/>
      <c r="S599" s="46">
        <v>85</v>
      </c>
    </row>
    <row r="600" spans="1:19" x14ac:dyDescent="0.4">
      <c r="A600" s="2">
        <v>598</v>
      </c>
      <c r="B600" s="46">
        <v>85</v>
      </c>
      <c r="C600" s="35">
        <v>8</v>
      </c>
      <c r="D600" s="47" t="str">
        <f>IF([4]①申請書!$E2=B600,"連携","")</f>
        <v/>
      </c>
      <c r="E600" s="47" t="str">
        <f>IF(D600="","",COUNTIF($D$2:D600,"連携"))</f>
        <v/>
      </c>
      <c r="F600" s="48">
        <v>92190</v>
      </c>
      <c r="G600" s="49" t="s">
        <v>930</v>
      </c>
      <c r="H600" s="50" t="s">
        <v>2377</v>
      </c>
      <c r="I600" s="2" t="s">
        <v>2390</v>
      </c>
      <c r="J600" s="5" t="s">
        <v>1561</v>
      </c>
      <c r="K600" s="2">
        <v>2815203050</v>
      </c>
      <c r="L600" s="2" t="s">
        <v>2391</v>
      </c>
      <c r="M600" s="2" t="s">
        <v>35</v>
      </c>
      <c r="N600" s="2" t="s">
        <v>2392</v>
      </c>
      <c r="O600" s="51" t="s">
        <v>1538</v>
      </c>
      <c r="P600" s="2" t="s">
        <v>1047</v>
      </c>
      <c r="Q600" s="2"/>
      <c r="R600" s="2"/>
      <c r="S600" s="46">
        <v>85</v>
      </c>
    </row>
    <row r="601" spans="1:19" x14ac:dyDescent="0.4">
      <c r="A601" s="2">
        <v>599</v>
      </c>
      <c r="B601" s="39">
        <v>86</v>
      </c>
      <c r="C601" s="40">
        <v>0</v>
      </c>
      <c r="D601" s="41" t="str">
        <f>IF([4]①申請書!$E2=B601,"連携","")</f>
        <v/>
      </c>
      <c r="E601" s="41" t="str">
        <f>IF(D601="","",COUNTIF($D$2:D601,"連携"))</f>
        <v/>
      </c>
      <c r="F601" s="42">
        <v>91369</v>
      </c>
      <c r="G601" s="40" t="s">
        <v>930</v>
      </c>
      <c r="H601" s="43" t="s">
        <v>2393</v>
      </c>
      <c r="I601" s="43" t="s">
        <v>2394</v>
      </c>
      <c r="J601" s="44" t="s">
        <v>111</v>
      </c>
      <c r="K601" s="43">
        <v>2812003156</v>
      </c>
      <c r="L601" s="43" t="s">
        <v>2395</v>
      </c>
      <c r="M601" s="43" t="s">
        <v>35</v>
      </c>
      <c r="N601" s="43" t="s">
        <v>2396</v>
      </c>
      <c r="O601" s="45" t="s">
        <v>1538</v>
      </c>
      <c r="P601" s="43" t="s">
        <v>1067</v>
      </c>
      <c r="Q601" s="43"/>
      <c r="R601" s="43"/>
      <c r="S601" s="39">
        <v>86</v>
      </c>
    </row>
    <row r="602" spans="1:19" x14ac:dyDescent="0.4">
      <c r="A602" s="2">
        <v>600</v>
      </c>
      <c r="B602" s="46">
        <v>86</v>
      </c>
      <c r="C602" s="35">
        <v>1</v>
      </c>
      <c r="D602" s="47" t="str">
        <f>IF([4]①申請書!$E2=B602,"連携","")</f>
        <v/>
      </c>
      <c r="E602" s="47" t="str">
        <f>IF(D602="","",COUNTIF($D$2:D602,"連携"))</f>
        <v/>
      </c>
      <c r="F602" s="48">
        <v>91030</v>
      </c>
      <c r="G602" s="49" t="s">
        <v>930</v>
      </c>
      <c r="H602" s="50" t="s">
        <v>2393</v>
      </c>
      <c r="I602" s="2" t="s">
        <v>1099</v>
      </c>
      <c r="J602" s="5" t="s">
        <v>1541</v>
      </c>
      <c r="K602" s="2">
        <v>2815203506</v>
      </c>
      <c r="L602" s="2" t="s">
        <v>1100</v>
      </c>
      <c r="M602" s="2" t="s">
        <v>35</v>
      </c>
      <c r="N602" s="2" t="s">
        <v>2281</v>
      </c>
      <c r="O602" s="51" t="s">
        <v>1644</v>
      </c>
      <c r="P602" s="2" t="s">
        <v>1075</v>
      </c>
      <c r="Q602" s="2"/>
      <c r="R602" s="2"/>
      <c r="S602" s="46">
        <v>86</v>
      </c>
    </row>
    <row r="603" spans="1:19" x14ac:dyDescent="0.4">
      <c r="A603" s="2">
        <v>601</v>
      </c>
      <c r="B603" s="46">
        <v>86</v>
      </c>
      <c r="C603" s="35">
        <v>2</v>
      </c>
      <c r="D603" s="47" t="str">
        <f>IF([4]①申請書!$E2=B603,"連携","")</f>
        <v/>
      </c>
      <c r="E603" s="47" t="str">
        <f>IF(D603="","",COUNTIF($D$2:D603,"連携"))</f>
        <v/>
      </c>
      <c r="F603" s="48">
        <v>91034</v>
      </c>
      <c r="G603" s="49" t="s">
        <v>930</v>
      </c>
      <c r="H603" s="50" t="s">
        <v>2393</v>
      </c>
      <c r="I603" s="2" t="s">
        <v>1082</v>
      </c>
      <c r="J603" s="5" t="s">
        <v>1543</v>
      </c>
      <c r="K603" s="2">
        <v>2819800083</v>
      </c>
      <c r="L603" s="2" t="s">
        <v>1083</v>
      </c>
      <c r="M603" s="2" t="s">
        <v>35</v>
      </c>
      <c r="N603" s="2" t="s">
        <v>2397</v>
      </c>
      <c r="O603" s="51" t="s">
        <v>1538</v>
      </c>
      <c r="P603" s="2" t="s">
        <v>1084</v>
      </c>
      <c r="Q603" s="2"/>
      <c r="R603" s="2"/>
      <c r="S603" s="46">
        <v>86</v>
      </c>
    </row>
    <row r="604" spans="1:19" x14ac:dyDescent="0.4">
      <c r="A604" s="2">
        <v>602</v>
      </c>
      <c r="B604" s="46">
        <v>86</v>
      </c>
      <c r="C604" s="35">
        <v>3</v>
      </c>
      <c r="D604" s="47" t="str">
        <f>IF([4]①申請書!$E2=B604,"連携","")</f>
        <v/>
      </c>
      <c r="E604" s="47" t="str">
        <f>IF(D604="","",COUNTIF($D$2:D604,"連携"))</f>
        <v/>
      </c>
      <c r="F604" s="48">
        <v>91142</v>
      </c>
      <c r="G604" s="49" t="s">
        <v>930</v>
      </c>
      <c r="H604" s="50" t="s">
        <v>2393</v>
      </c>
      <c r="I604" s="2" t="s">
        <v>1076</v>
      </c>
      <c r="J604" s="5" t="s">
        <v>1545</v>
      </c>
      <c r="K604" s="2">
        <v>2810101069</v>
      </c>
      <c r="L604" s="2" t="s">
        <v>1077</v>
      </c>
      <c r="M604" s="2" t="s">
        <v>35</v>
      </c>
      <c r="N604" s="2" t="s">
        <v>2398</v>
      </c>
      <c r="O604" s="51" t="s">
        <v>1558</v>
      </c>
      <c r="P604" s="2" t="s">
        <v>1078</v>
      </c>
      <c r="Q604" s="2"/>
      <c r="R604" s="2"/>
      <c r="S604" s="46">
        <v>86</v>
      </c>
    </row>
    <row r="605" spans="1:19" x14ac:dyDescent="0.4">
      <c r="A605" s="2">
        <v>603</v>
      </c>
      <c r="B605" s="46">
        <v>86</v>
      </c>
      <c r="C605" s="35">
        <v>4</v>
      </c>
      <c r="D605" s="47" t="str">
        <f>IF([4]①申請書!$E2=B605,"連携","")</f>
        <v/>
      </c>
      <c r="E605" s="47" t="str">
        <f>IF(D605="","",COUNTIF($D$2:D605,"連携"))</f>
        <v/>
      </c>
      <c r="F605" s="48">
        <v>91148</v>
      </c>
      <c r="G605" s="49" t="s">
        <v>286</v>
      </c>
      <c r="H605" s="50" t="s">
        <v>2393</v>
      </c>
      <c r="I605" s="2" t="s">
        <v>299</v>
      </c>
      <c r="J605" s="5" t="s">
        <v>1548</v>
      </c>
      <c r="K605" s="2">
        <v>1219110057</v>
      </c>
      <c r="L605" s="2" t="s">
        <v>300</v>
      </c>
      <c r="M605" s="2" t="s">
        <v>19</v>
      </c>
      <c r="N605" s="2" t="s">
        <v>1687</v>
      </c>
      <c r="O605" s="51" t="s">
        <v>1538</v>
      </c>
      <c r="P605" s="2" t="s">
        <v>301</v>
      </c>
      <c r="Q605" s="2"/>
      <c r="R605" s="2"/>
      <c r="S605" s="46">
        <v>86</v>
      </c>
    </row>
    <row r="606" spans="1:19" x14ac:dyDescent="0.4">
      <c r="A606" s="2">
        <v>604</v>
      </c>
      <c r="B606" s="46">
        <v>86</v>
      </c>
      <c r="C606" s="35">
        <v>5</v>
      </c>
      <c r="D606" s="47" t="str">
        <f>IF([4]①申請書!$E2=B606,"連携","")</f>
        <v/>
      </c>
      <c r="E606" s="47" t="str">
        <f>IF(D606="","",COUNTIF($D$2:D606,"連携"))</f>
        <v/>
      </c>
      <c r="F606" s="48">
        <v>91370</v>
      </c>
      <c r="G606" s="49" t="s">
        <v>930</v>
      </c>
      <c r="H606" s="50" t="s">
        <v>2393</v>
      </c>
      <c r="I606" s="2" t="s">
        <v>1057</v>
      </c>
      <c r="J606" s="5" t="s">
        <v>1553</v>
      </c>
      <c r="K606" s="2">
        <v>2819800026</v>
      </c>
      <c r="L606" s="2" t="s">
        <v>1058</v>
      </c>
      <c r="M606" s="2" t="s">
        <v>35</v>
      </c>
      <c r="N606" s="2" t="s">
        <v>2387</v>
      </c>
      <c r="O606" s="51" t="s">
        <v>1558</v>
      </c>
      <c r="P606" s="2" t="s">
        <v>1059</v>
      </c>
      <c r="Q606" s="2"/>
      <c r="R606" s="2"/>
      <c r="S606" s="46">
        <v>86</v>
      </c>
    </row>
    <row r="607" spans="1:19" s="52" customFormat="1" x14ac:dyDescent="0.4">
      <c r="A607" s="2">
        <v>605</v>
      </c>
      <c r="B607" s="46">
        <v>86</v>
      </c>
      <c r="C607" s="35">
        <v>6</v>
      </c>
      <c r="D607" s="47" t="str">
        <f>IF([4]①申請書!$E2=B607,"連携","")</f>
        <v/>
      </c>
      <c r="E607" s="47" t="str">
        <f>IF(D607="","",COUNTIF($D$2:D607,"連携"))</f>
        <v/>
      </c>
      <c r="F607" s="48">
        <v>91392</v>
      </c>
      <c r="G607" s="49" t="s">
        <v>930</v>
      </c>
      <c r="H607" s="50" t="s">
        <v>2393</v>
      </c>
      <c r="I607" s="2" t="s">
        <v>1157</v>
      </c>
      <c r="J607" s="5" t="s">
        <v>1556</v>
      </c>
      <c r="K607" s="2">
        <v>2713007421</v>
      </c>
      <c r="L607" s="2" t="s">
        <v>1158</v>
      </c>
      <c r="M607" s="2" t="s">
        <v>34</v>
      </c>
      <c r="N607" s="2" t="s">
        <v>2399</v>
      </c>
      <c r="O607" s="51" t="s">
        <v>1538</v>
      </c>
      <c r="P607" s="2" t="s">
        <v>1085</v>
      </c>
      <c r="Q607" s="2"/>
      <c r="R607" s="2"/>
      <c r="S607" s="46">
        <v>86</v>
      </c>
    </row>
    <row r="608" spans="1:19" x14ac:dyDescent="0.4">
      <c r="A608" s="2">
        <v>606</v>
      </c>
      <c r="B608" s="46">
        <v>86</v>
      </c>
      <c r="C608" s="35">
        <v>7</v>
      </c>
      <c r="D608" s="47" t="str">
        <f>IF([4]①申請書!$E2=B608,"連携","")</f>
        <v/>
      </c>
      <c r="E608" s="47" t="str">
        <f>IF(D608="","",COUNTIF($D$2:D608,"連携"))</f>
        <v/>
      </c>
      <c r="F608" s="48">
        <v>91745</v>
      </c>
      <c r="G608" s="49" t="s">
        <v>930</v>
      </c>
      <c r="H608" s="50" t="s">
        <v>2393</v>
      </c>
      <c r="I608" s="2" t="s">
        <v>1086</v>
      </c>
      <c r="J608" s="5" t="s">
        <v>1559</v>
      </c>
      <c r="K608" s="2">
        <v>2814022402</v>
      </c>
      <c r="L608" s="2" t="s">
        <v>2400</v>
      </c>
      <c r="M608" s="2" t="s">
        <v>35</v>
      </c>
      <c r="N608" s="2" t="s">
        <v>2401</v>
      </c>
      <c r="O608" s="51" t="s">
        <v>1558</v>
      </c>
      <c r="P608" s="2" t="s">
        <v>1087</v>
      </c>
      <c r="Q608" s="2"/>
      <c r="R608" s="2"/>
      <c r="S608" s="46">
        <v>86</v>
      </c>
    </row>
    <row r="609" spans="1:19" x14ac:dyDescent="0.4">
      <c r="A609" s="2">
        <v>607</v>
      </c>
      <c r="B609" s="46">
        <v>86</v>
      </c>
      <c r="C609" s="35">
        <v>8</v>
      </c>
      <c r="D609" s="47" t="str">
        <f>IF([4]①申請書!$E2=B609,"連携","")</f>
        <v/>
      </c>
      <c r="E609" s="47" t="str">
        <f>IF(D609="","",COUNTIF($D$2:D609,"連携"))</f>
        <v/>
      </c>
      <c r="F609" s="48">
        <v>91873</v>
      </c>
      <c r="G609" s="49" t="s">
        <v>930</v>
      </c>
      <c r="H609" s="50" t="s">
        <v>2393</v>
      </c>
      <c r="I609" s="2" t="s">
        <v>1068</v>
      </c>
      <c r="J609" s="5" t="s">
        <v>1561</v>
      </c>
      <c r="K609" s="2">
        <v>2819900099</v>
      </c>
      <c r="L609" s="2" t="s">
        <v>1069</v>
      </c>
      <c r="M609" s="2" t="s">
        <v>35</v>
      </c>
      <c r="N609" s="2" t="s">
        <v>2402</v>
      </c>
      <c r="O609" s="51" t="s">
        <v>1538</v>
      </c>
      <c r="P609" s="2" t="s">
        <v>1070</v>
      </c>
      <c r="Q609" s="2"/>
      <c r="R609" s="2"/>
      <c r="S609" s="46">
        <v>86</v>
      </c>
    </row>
    <row r="610" spans="1:19" x14ac:dyDescent="0.4">
      <c r="A610" s="2">
        <v>608</v>
      </c>
      <c r="B610" s="46">
        <v>86</v>
      </c>
      <c r="C610" s="35">
        <v>9</v>
      </c>
      <c r="D610" s="47" t="str">
        <f>IF([4]①申請書!$E2=B610,"連携","")</f>
        <v/>
      </c>
      <c r="E610" s="47" t="str">
        <f>IF(D610="","",COUNTIF($D$2:D610,"連携"))</f>
        <v/>
      </c>
      <c r="F610" s="48">
        <v>91877</v>
      </c>
      <c r="G610" s="49" t="s">
        <v>930</v>
      </c>
      <c r="H610" s="50" t="s">
        <v>2393</v>
      </c>
      <c r="I610" s="2" t="s">
        <v>1088</v>
      </c>
      <c r="J610" s="5" t="s">
        <v>1563</v>
      </c>
      <c r="K610" s="2">
        <v>2710903218</v>
      </c>
      <c r="L610" s="2" t="s">
        <v>1089</v>
      </c>
      <c r="M610" s="2" t="s">
        <v>34</v>
      </c>
      <c r="N610" s="2" t="s">
        <v>2403</v>
      </c>
      <c r="O610" s="51" t="s">
        <v>1538</v>
      </c>
      <c r="P610" s="2" t="s">
        <v>1090</v>
      </c>
      <c r="Q610" s="2"/>
      <c r="R610" s="2"/>
      <c r="S610" s="46">
        <v>86</v>
      </c>
    </row>
    <row r="611" spans="1:19" x14ac:dyDescent="0.4">
      <c r="A611" s="2">
        <v>609</v>
      </c>
      <c r="B611" s="46">
        <v>86</v>
      </c>
      <c r="C611" s="35">
        <v>10</v>
      </c>
      <c r="D611" s="47" t="str">
        <f>IF([4]①申請書!$E2=B611,"連携","")</f>
        <v/>
      </c>
      <c r="E611" s="47" t="str">
        <f>IF(D611="","",COUNTIF($D$2:D611,"連携"))</f>
        <v/>
      </c>
      <c r="F611" s="48">
        <v>92186</v>
      </c>
      <c r="G611" s="49" t="s">
        <v>930</v>
      </c>
      <c r="H611" s="50" t="s">
        <v>2393</v>
      </c>
      <c r="I611" s="2" t="s">
        <v>2404</v>
      </c>
      <c r="J611" s="5" t="s">
        <v>1565</v>
      </c>
      <c r="K611" s="2">
        <v>2811901012</v>
      </c>
      <c r="L611" s="2" t="s">
        <v>2405</v>
      </c>
      <c r="M611" s="2" t="s">
        <v>35</v>
      </c>
      <c r="N611" s="2" t="s">
        <v>2406</v>
      </c>
      <c r="O611" s="51" t="s">
        <v>1538</v>
      </c>
      <c r="P611" s="2" t="s">
        <v>1074</v>
      </c>
      <c r="Q611" s="2"/>
      <c r="R611" s="2"/>
      <c r="S611" s="46">
        <v>86</v>
      </c>
    </row>
    <row r="612" spans="1:19" x14ac:dyDescent="0.4">
      <c r="A612" s="2">
        <v>610</v>
      </c>
      <c r="B612" s="46">
        <v>86</v>
      </c>
      <c r="C612" s="35">
        <v>11</v>
      </c>
      <c r="D612" s="47" t="str">
        <f>IF([4]①申請書!$E2=B612,"連携","")</f>
        <v/>
      </c>
      <c r="E612" s="47" t="str">
        <f>IF(D612="","",COUNTIF($D$2:D612,"連携"))</f>
        <v/>
      </c>
      <c r="F612" s="48">
        <v>92343</v>
      </c>
      <c r="G612" s="49" t="s">
        <v>930</v>
      </c>
      <c r="H612" s="50" t="s">
        <v>2393</v>
      </c>
      <c r="I612" s="2" t="s">
        <v>1071</v>
      </c>
      <c r="J612" s="5" t="s">
        <v>1567</v>
      </c>
      <c r="K612" s="2">
        <v>2819900123</v>
      </c>
      <c r="L612" s="2" t="s">
        <v>1072</v>
      </c>
      <c r="M612" s="2" t="s">
        <v>35</v>
      </c>
      <c r="N612" s="2" t="s">
        <v>2407</v>
      </c>
      <c r="O612" s="51" t="s">
        <v>1538</v>
      </c>
      <c r="P612" s="2" t="s">
        <v>1073</v>
      </c>
      <c r="Q612" s="2"/>
      <c r="R612" s="2"/>
      <c r="S612" s="46">
        <v>86</v>
      </c>
    </row>
    <row r="613" spans="1:19" x14ac:dyDescent="0.4">
      <c r="A613" s="2">
        <v>611</v>
      </c>
      <c r="B613" s="46">
        <v>86</v>
      </c>
      <c r="C613" s="35">
        <v>12</v>
      </c>
      <c r="D613" s="47" t="str">
        <f>IF([4]①申請書!$E2=B613,"連携","")</f>
        <v/>
      </c>
      <c r="E613" s="47" t="str">
        <f>IF(D613="","",COUNTIF($D$2:D613,"連携"))</f>
        <v/>
      </c>
      <c r="F613" s="48">
        <v>92344</v>
      </c>
      <c r="G613" s="49" t="s">
        <v>930</v>
      </c>
      <c r="H613" s="50" t="s">
        <v>2393</v>
      </c>
      <c r="I613" s="2" t="s">
        <v>1079</v>
      </c>
      <c r="J613" s="5" t="s">
        <v>1570</v>
      </c>
      <c r="K613" s="2">
        <v>2812204747</v>
      </c>
      <c r="L613" s="2" t="s">
        <v>1080</v>
      </c>
      <c r="M613" s="2" t="s">
        <v>35</v>
      </c>
      <c r="N613" s="2" t="s">
        <v>2408</v>
      </c>
      <c r="O613" s="51" t="s">
        <v>1538</v>
      </c>
      <c r="P613" s="2" t="s">
        <v>1081</v>
      </c>
      <c r="Q613" s="2"/>
      <c r="R613" s="2"/>
      <c r="S613" s="46">
        <v>86</v>
      </c>
    </row>
    <row r="614" spans="1:19" x14ac:dyDescent="0.4">
      <c r="A614" s="2">
        <v>612</v>
      </c>
      <c r="B614" s="39">
        <v>87</v>
      </c>
      <c r="C614" s="40">
        <v>0</v>
      </c>
      <c r="D614" s="41" t="str">
        <f>IF([4]①申請書!$E2=B614,"連携","")</f>
        <v/>
      </c>
      <c r="E614" s="41" t="str">
        <f>IF(D614="","",COUNTIF($D$2:D614,"連携"))</f>
        <v/>
      </c>
      <c r="F614" s="42">
        <v>91742</v>
      </c>
      <c r="G614" s="40" t="s">
        <v>930</v>
      </c>
      <c r="H614" s="43" t="s">
        <v>1091</v>
      </c>
      <c r="I614" s="43" t="s">
        <v>1092</v>
      </c>
      <c r="J614" s="44" t="s">
        <v>111</v>
      </c>
      <c r="K614" s="43">
        <v>2815105040</v>
      </c>
      <c r="L614" s="43" t="s">
        <v>1093</v>
      </c>
      <c r="M614" s="43" t="s">
        <v>35</v>
      </c>
      <c r="N614" s="43" t="s">
        <v>2305</v>
      </c>
      <c r="O614" s="45" t="s">
        <v>1538</v>
      </c>
      <c r="P614" s="43" t="s">
        <v>1094</v>
      </c>
      <c r="Q614" s="43"/>
      <c r="R614" s="43"/>
      <c r="S614" s="39">
        <v>87</v>
      </c>
    </row>
    <row r="615" spans="1:19" x14ac:dyDescent="0.4">
      <c r="A615" s="2">
        <v>613</v>
      </c>
      <c r="B615" s="46">
        <v>87</v>
      </c>
      <c r="C615" s="35">
        <v>1</v>
      </c>
      <c r="D615" s="47" t="str">
        <f>IF([4]①申請書!$E2=B615,"連携","")</f>
        <v/>
      </c>
      <c r="E615" s="47" t="str">
        <f>IF(D615="","",COUNTIF($D$2:D615,"連携"))</f>
        <v/>
      </c>
      <c r="F615" s="48">
        <v>91030</v>
      </c>
      <c r="G615" s="49" t="s">
        <v>930</v>
      </c>
      <c r="H615" s="50" t="s">
        <v>2409</v>
      </c>
      <c r="I615" s="2" t="s">
        <v>1099</v>
      </c>
      <c r="J615" s="5" t="s">
        <v>1541</v>
      </c>
      <c r="K615" s="2">
        <v>2815203506</v>
      </c>
      <c r="L615" s="2" t="s">
        <v>1100</v>
      </c>
      <c r="M615" s="2" t="s">
        <v>35</v>
      </c>
      <c r="N615" s="2" t="s">
        <v>2281</v>
      </c>
      <c r="O615" s="51" t="s">
        <v>1644</v>
      </c>
      <c r="P615" s="2" t="s">
        <v>1075</v>
      </c>
      <c r="Q615" s="2"/>
      <c r="R615" s="2"/>
      <c r="S615" s="46">
        <v>87</v>
      </c>
    </row>
    <row r="616" spans="1:19" x14ac:dyDescent="0.4">
      <c r="A616" s="2">
        <v>614</v>
      </c>
      <c r="B616" s="46">
        <v>87</v>
      </c>
      <c r="C616" s="35">
        <v>2</v>
      </c>
      <c r="D616" s="47" t="str">
        <f>IF([4]①申請書!$E2=B616,"連携","")</f>
        <v/>
      </c>
      <c r="E616" s="47" t="str">
        <f>IF(D616="","",COUNTIF($D$2:D616,"連携"))</f>
        <v/>
      </c>
      <c r="F616" s="48">
        <v>91045</v>
      </c>
      <c r="G616" s="49" t="s">
        <v>930</v>
      </c>
      <c r="H616" s="50" t="s">
        <v>2409</v>
      </c>
      <c r="I616" s="2" t="s">
        <v>1101</v>
      </c>
      <c r="J616" s="5" t="s">
        <v>1543</v>
      </c>
      <c r="K616" s="2">
        <v>2819900073</v>
      </c>
      <c r="L616" s="2" t="s">
        <v>2282</v>
      </c>
      <c r="M616" s="2" t="s">
        <v>35</v>
      </c>
      <c r="N616" s="2" t="s">
        <v>2283</v>
      </c>
      <c r="O616" s="51" t="s">
        <v>1558</v>
      </c>
      <c r="P616" s="2" t="s">
        <v>1102</v>
      </c>
      <c r="Q616" s="2"/>
      <c r="R616" s="2"/>
      <c r="S616" s="46">
        <v>87</v>
      </c>
    </row>
    <row r="617" spans="1:19" x14ac:dyDescent="0.4">
      <c r="A617" s="2">
        <v>615</v>
      </c>
      <c r="B617" s="46">
        <v>87</v>
      </c>
      <c r="C617" s="35">
        <v>3</v>
      </c>
      <c r="D617" s="47" t="str">
        <f>IF([4]①申請書!$E2=B617,"連携","")</f>
        <v/>
      </c>
      <c r="E617" s="47" t="str">
        <f>IF(D617="","",COUNTIF($D$2:D617,"連携"))</f>
        <v/>
      </c>
      <c r="F617" s="48">
        <v>91110</v>
      </c>
      <c r="G617" s="49" t="s">
        <v>930</v>
      </c>
      <c r="H617" s="50" t="s">
        <v>2409</v>
      </c>
      <c r="I617" s="2" t="s">
        <v>934</v>
      </c>
      <c r="J617" s="5" t="s">
        <v>1545</v>
      </c>
      <c r="K617" s="2">
        <v>2619900042</v>
      </c>
      <c r="L617" s="2" t="s">
        <v>935</v>
      </c>
      <c r="M617" s="2" t="s">
        <v>33</v>
      </c>
      <c r="N617" s="2" t="s">
        <v>2263</v>
      </c>
      <c r="O617" s="51" t="s">
        <v>1538</v>
      </c>
      <c r="P617" s="2" t="s">
        <v>936</v>
      </c>
      <c r="Q617" s="2"/>
      <c r="R617" s="2"/>
      <c r="S617" s="46">
        <v>87</v>
      </c>
    </row>
    <row r="618" spans="1:19" x14ac:dyDescent="0.4">
      <c r="A618" s="2">
        <v>616</v>
      </c>
      <c r="B618" s="46">
        <v>87</v>
      </c>
      <c r="C618" s="35">
        <v>4</v>
      </c>
      <c r="D618" s="47" t="str">
        <f>IF([4]①申請書!$E2=B618,"連携","")</f>
        <v/>
      </c>
      <c r="E618" s="47" t="str">
        <f>IF(D618="","",COUNTIF($D$2:D618,"連携"))</f>
        <v/>
      </c>
      <c r="F618" s="48">
        <v>91240</v>
      </c>
      <c r="G618" s="49" t="s">
        <v>930</v>
      </c>
      <c r="H618" s="50" t="s">
        <v>2409</v>
      </c>
      <c r="I618" s="2" t="s">
        <v>2410</v>
      </c>
      <c r="J618" s="5" t="s">
        <v>1548</v>
      </c>
      <c r="K618" s="2">
        <v>2815107418</v>
      </c>
      <c r="L618" s="2" t="s">
        <v>2411</v>
      </c>
      <c r="M618" s="2" t="s">
        <v>1045</v>
      </c>
      <c r="N618" s="2" t="s">
        <v>2412</v>
      </c>
      <c r="O618" s="51" t="s">
        <v>1538</v>
      </c>
      <c r="P618" s="2" t="s">
        <v>2413</v>
      </c>
      <c r="Q618" s="2"/>
      <c r="R618" s="2"/>
      <c r="S618" s="46">
        <v>87</v>
      </c>
    </row>
    <row r="619" spans="1:19" x14ac:dyDescent="0.4">
      <c r="A619" s="2">
        <v>617</v>
      </c>
      <c r="B619" s="46">
        <v>87</v>
      </c>
      <c r="C619" s="35">
        <v>5</v>
      </c>
      <c r="D619" s="47" t="str">
        <f>IF([4]①申請書!$E2=B619,"連携","")</f>
        <v/>
      </c>
      <c r="E619" s="47" t="str">
        <f>IF(D619="","",COUNTIF($D$2:D619,"連携"))</f>
        <v/>
      </c>
      <c r="F619" s="48">
        <v>91371</v>
      </c>
      <c r="G619" s="49" t="s">
        <v>930</v>
      </c>
      <c r="H619" s="50" t="s">
        <v>2409</v>
      </c>
      <c r="I619" s="2" t="s">
        <v>1096</v>
      </c>
      <c r="J619" s="5" t="s">
        <v>1553</v>
      </c>
      <c r="K619" s="2">
        <v>2813026297</v>
      </c>
      <c r="L619" s="2" t="s">
        <v>1097</v>
      </c>
      <c r="M619" s="2" t="s">
        <v>35</v>
      </c>
      <c r="N619" s="2" t="s">
        <v>2291</v>
      </c>
      <c r="O619" s="51" t="s">
        <v>1558</v>
      </c>
      <c r="P619" s="2" t="s">
        <v>1098</v>
      </c>
      <c r="Q619" s="2"/>
      <c r="R619" s="2"/>
      <c r="S619" s="46">
        <v>87</v>
      </c>
    </row>
    <row r="620" spans="1:19" x14ac:dyDescent="0.4">
      <c r="A620" s="2">
        <v>618</v>
      </c>
      <c r="B620" s="46">
        <v>87</v>
      </c>
      <c r="C620" s="35">
        <v>6</v>
      </c>
      <c r="D620" s="47" t="str">
        <f>IF([4]①申請書!$E2=B620,"連携","")</f>
        <v/>
      </c>
      <c r="E620" s="47" t="str">
        <f>IF(D620="","",COUNTIF($D$2:D620,"連携"))</f>
        <v/>
      </c>
      <c r="F620" s="48">
        <v>91702</v>
      </c>
      <c r="G620" s="49" t="s">
        <v>930</v>
      </c>
      <c r="H620" s="50" t="s">
        <v>2409</v>
      </c>
      <c r="I620" s="2" t="s">
        <v>1106</v>
      </c>
      <c r="J620" s="5" t="s">
        <v>1556</v>
      </c>
      <c r="K620" s="2">
        <v>2810606133</v>
      </c>
      <c r="L620" s="2" t="s">
        <v>1107</v>
      </c>
      <c r="M620" s="2" t="s">
        <v>35</v>
      </c>
      <c r="N620" s="2" t="s">
        <v>2300</v>
      </c>
      <c r="O620" s="51" t="s">
        <v>1538</v>
      </c>
      <c r="P620" s="2" t="s">
        <v>1108</v>
      </c>
      <c r="Q620" s="2"/>
      <c r="R620" s="2"/>
      <c r="S620" s="46">
        <v>87</v>
      </c>
    </row>
    <row r="621" spans="1:19" x14ac:dyDescent="0.4">
      <c r="A621" s="2">
        <v>619</v>
      </c>
      <c r="B621" s="46">
        <v>87</v>
      </c>
      <c r="C621" s="35">
        <v>7</v>
      </c>
      <c r="D621" s="47" t="str">
        <f>IF([4]①申請書!$E2=B621,"連携","")</f>
        <v/>
      </c>
      <c r="E621" s="47" t="str">
        <f>IF(D621="","",COUNTIF($D$2:D621,"連携"))</f>
        <v/>
      </c>
      <c r="F621" s="48">
        <v>91744</v>
      </c>
      <c r="G621" s="49" t="s">
        <v>930</v>
      </c>
      <c r="H621" s="50" t="s">
        <v>2409</v>
      </c>
      <c r="I621" s="2" t="s">
        <v>1103</v>
      </c>
      <c r="J621" s="5" t="s">
        <v>1559</v>
      </c>
      <c r="K621" s="2">
        <v>2814400939</v>
      </c>
      <c r="L621" s="2" t="s">
        <v>1104</v>
      </c>
      <c r="M621" s="2" t="s">
        <v>35</v>
      </c>
      <c r="N621" s="2" t="s">
        <v>2309</v>
      </c>
      <c r="O621" s="51" t="s">
        <v>1558</v>
      </c>
      <c r="P621" s="2" t="s">
        <v>1105</v>
      </c>
      <c r="Q621" s="2"/>
      <c r="R621" s="2"/>
      <c r="S621" s="46">
        <v>87</v>
      </c>
    </row>
    <row r="622" spans="1:19" x14ac:dyDescent="0.4">
      <c r="A622" s="2">
        <v>620</v>
      </c>
      <c r="B622" s="39">
        <v>88</v>
      </c>
      <c r="C622" s="40">
        <v>0</v>
      </c>
      <c r="D622" s="41" t="str">
        <f>IF([4]①申請書!$E2=B622,"連携","")</f>
        <v/>
      </c>
      <c r="E622" s="41" t="str">
        <f>IF(D622="","",COUNTIF($D$2:D622,"連携"))</f>
        <v/>
      </c>
      <c r="F622" s="42">
        <v>91282</v>
      </c>
      <c r="G622" s="40" t="s">
        <v>930</v>
      </c>
      <c r="H622" s="43" t="s">
        <v>2414</v>
      </c>
      <c r="I622" s="43" t="s">
        <v>1051</v>
      </c>
      <c r="J622" s="44" t="s">
        <v>111</v>
      </c>
      <c r="K622" s="43">
        <v>2719409506</v>
      </c>
      <c r="L622" s="43" t="s">
        <v>1052</v>
      </c>
      <c r="M622" s="43" t="s">
        <v>34</v>
      </c>
      <c r="N622" s="43" t="s">
        <v>2385</v>
      </c>
      <c r="O622" s="45" t="s">
        <v>1538</v>
      </c>
      <c r="P622" s="43" t="s">
        <v>1053</v>
      </c>
      <c r="Q622" s="43"/>
      <c r="R622" s="43"/>
      <c r="S622" s="39">
        <v>88</v>
      </c>
    </row>
    <row r="623" spans="1:19" x14ac:dyDescent="0.4">
      <c r="A623" s="2">
        <v>621</v>
      </c>
      <c r="B623" s="46">
        <v>88</v>
      </c>
      <c r="C623" s="35">
        <v>1</v>
      </c>
      <c r="D623" s="47" t="str">
        <f>IF([4]①申請書!$E2=B623,"連携","")</f>
        <v/>
      </c>
      <c r="E623" s="47" t="str">
        <f>IF(D623="","",COUNTIF($D$2:D623,"連携"))</f>
        <v/>
      </c>
      <c r="F623" s="48">
        <v>91086</v>
      </c>
      <c r="G623" s="49" t="s">
        <v>930</v>
      </c>
      <c r="H623" s="50" t="s">
        <v>2414</v>
      </c>
      <c r="I623" s="2" t="s">
        <v>1112</v>
      </c>
      <c r="J623" s="5" t="s">
        <v>1541</v>
      </c>
      <c r="K623" s="2">
        <v>2712406970</v>
      </c>
      <c r="L623" s="2" t="s">
        <v>1113</v>
      </c>
      <c r="M623" s="2" t="s">
        <v>34</v>
      </c>
      <c r="N623" s="2" t="s">
        <v>2415</v>
      </c>
      <c r="O623" s="51" t="s">
        <v>1538</v>
      </c>
      <c r="P623" s="2" t="s">
        <v>1114</v>
      </c>
      <c r="Q623" s="2"/>
      <c r="R623" s="2"/>
      <c r="S623" s="46">
        <v>88</v>
      </c>
    </row>
    <row r="624" spans="1:19" x14ac:dyDescent="0.4">
      <c r="A624" s="2">
        <v>622</v>
      </c>
      <c r="B624" s="46">
        <v>88</v>
      </c>
      <c r="C624" s="35">
        <v>2</v>
      </c>
      <c r="D624" s="47" t="str">
        <f>IF([4]①申請書!$E2=B624,"連携","")</f>
        <v/>
      </c>
      <c r="E624" s="47" t="str">
        <f>IF(D624="","",COUNTIF($D$2:D624,"連携"))</f>
        <v/>
      </c>
      <c r="F624" s="48">
        <v>91275</v>
      </c>
      <c r="G624" s="49" t="s">
        <v>930</v>
      </c>
      <c r="H624" s="50" t="s">
        <v>2414</v>
      </c>
      <c r="I624" s="2" t="s">
        <v>1115</v>
      </c>
      <c r="J624" s="5" t="s">
        <v>1543</v>
      </c>
      <c r="K624" s="2">
        <v>2710900503</v>
      </c>
      <c r="L624" s="2" t="s">
        <v>2416</v>
      </c>
      <c r="M624" s="2" t="s">
        <v>34</v>
      </c>
      <c r="N624" s="2" t="s">
        <v>2417</v>
      </c>
      <c r="O624" s="51" t="s">
        <v>1558</v>
      </c>
      <c r="P624" s="2" t="s">
        <v>1116</v>
      </c>
      <c r="Q624" s="2"/>
      <c r="R624" s="2"/>
      <c r="S624" s="46">
        <v>88</v>
      </c>
    </row>
    <row r="625" spans="1:19" x14ac:dyDescent="0.4">
      <c r="A625" s="2">
        <v>623</v>
      </c>
      <c r="B625" s="46">
        <v>88</v>
      </c>
      <c r="C625" s="35">
        <v>3</v>
      </c>
      <c r="D625" s="47" t="str">
        <f>IF([4]①申請書!$E2=B625,"連携","")</f>
        <v/>
      </c>
      <c r="E625" s="47" t="str">
        <f>IF(D625="","",COUNTIF($D$2:D625,"連携"))</f>
        <v/>
      </c>
      <c r="F625" s="48">
        <v>91281</v>
      </c>
      <c r="G625" s="49" t="s">
        <v>930</v>
      </c>
      <c r="H625" s="50" t="s">
        <v>2414</v>
      </c>
      <c r="I625" s="2" t="s">
        <v>1109</v>
      </c>
      <c r="J625" s="5" t="s">
        <v>1545</v>
      </c>
      <c r="K625" s="2">
        <v>2719900249</v>
      </c>
      <c r="L625" s="2" t="s">
        <v>1110</v>
      </c>
      <c r="M625" s="2" t="s">
        <v>34</v>
      </c>
      <c r="N625" s="2" t="s">
        <v>2418</v>
      </c>
      <c r="O625" s="51" t="s">
        <v>1538</v>
      </c>
      <c r="P625" s="2" t="s">
        <v>1111</v>
      </c>
      <c r="Q625" s="2"/>
      <c r="R625" s="2"/>
      <c r="S625" s="46">
        <v>88</v>
      </c>
    </row>
    <row r="626" spans="1:19" x14ac:dyDescent="0.4">
      <c r="A626" s="2">
        <v>624</v>
      </c>
      <c r="B626" s="46">
        <v>88</v>
      </c>
      <c r="C626" s="35">
        <v>4</v>
      </c>
      <c r="D626" s="47" t="str">
        <f>IF([4]①申請書!$E2=B626,"連携","")</f>
        <v/>
      </c>
      <c r="E626" s="47" t="str">
        <f>IF(D626="","",COUNTIF($D$2:D626,"連携"))</f>
        <v/>
      </c>
      <c r="F626" s="48">
        <v>91368</v>
      </c>
      <c r="G626" s="49" t="s">
        <v>930</v>
      </c>
      <c r="H626" s="50" t="s">
        <v>2414</v>
      </c>
      <c r="I626" s="2" t="s">
        <v>2378</v>
      </c>
      <c r="J626" s="5" t="s">
        <v>1548</v>
      </c>
      <c r="K626" s="2">
        <v>2810904579</v>
      </c>
      <c r="L626" s="2" t="s">
        <v>2379</v>
      </c>
      <c r="M626" s="2" t="s">
        <v>35</v>
      </c>
      <c r="N626" s="2" t="s">
        <v>2380</v>
      </c>
      <c r="O626" s="51" t="s">
        <v>1538</v>
      </c>
      <c r="P626" s="2" t="s">
        <v>1046</v>
      </c>
      <c r="Q626" s="2"/>
      <c r="R626" s="2"/>
      <c r="S626" s="46">
        <v>88</v>
      </c>
    </row>
    <row r="627" spans="1:19" x14ac:dyDescent="0.4">
      <c r="A627" s="2">
        <v>625</v>
      </c>
      <c r="B627" s="39">
        <v>89</v>
      </c>
      <c r="C627" s="40">
        <v>0</v>
      </c>
      <c r="D627" s="41" t="str">
        <f>IF([4]①申請書!$E2=B627,"連携","")</f>
        <v/>
      </c>
      <c r="E627" s="41" t="str">
        <f>IF(D627="","",COUNTIF($D$2:D627,"連携"))</f>
        <v/>
      </c>
      <c r="F627" s="42">
        <v>91275</v>
      </c>
      <c r="G627" s="40" t="s">
        <v>930</v>
      </c>
      <c r="H627" s="43" t="s">
        <v>2419</v>
      </c>
      <c r="I627" s="43" t="s">
        <v>1115</v>
      </c>
      <c r="J627" s="44" t="s">
        <v>111</v>
      </c>
      <c r="K627" s="43">
        <v>2710900503</v>
      </c>
      <c r="L627" s="43" t="s">
        <v>2416</v>
      </c>
      <c r="M627" s="43" t="s">
        <v>34</v>
      </c>
      <c r="N627" s="43" t="s">
        <v>2417</v>
      </c>
      <c r="O627" s="45" t="s">
        <v>1558</v>
      </c>
      <c r="P627" s="43" t="s">
        <v>1116</v>
      </c>
      <c r="Q627" s="43"/>
      <c r="R627" s="43"/>
      <c r="S627" s="39">
        <v>89</v>
      </c>
    </row>
    <row r="628" spans="1:19" x14ac:dyDescent="0.4">
      <c r="A628" s="2">
        <v>626</v>
      </c>
      <c r="B628" s="46">
        <v>89</v>
      </c>
      <c r="C628" s="35">
        <v>1</v>
      </c>
      <c r="D628" s="47" t="str">
        <f>IF([4]①申請書!$E2=B628,"連携","")</f>
        <v/>
      </c>
      <c r="E628" s="47" t="str">
        <f>IF(D628="","",COUNTIF($D$2:D628,"連携"))</f>
        <v/>
      </c>
      <c r="F628" s="48">
        <v>91269</v>
      </c>
      <c r="G628" s="49" t="s">
        <v>1367</v>
      </c>
      <c r="H628" s="50" t="s">
        <v>2419</v>
      </c>
      <c r="I628" s="2" t="s">
        <v>692</v>
      </c>
      <c r="J628" s="5" t="s">
        <v>1541</v>
      </c>
      <c r="K628" s="2">
        <v>4610120687</v>
      </c>
      <c r="L628" s="2" t="s">
        <v>693</v>
      </c>
      <c r="M628" s="2" t="s">
        <v>53</v>
      </c>
      <c r="N628" s="2" t="s">
        <v>2035</v>
      </c>
      <c r="O628" s="51" t="s">
        <v>1538</v>
      </c>
      <c r="P628" s="2" t="s">
        <v>694</v>
      </c>
      <c r="Q628" s="2"/>
      <c r="R628" s="2"/>
      <c r="S628" s="46">
        <v>89</v>
      </c>
    </row>
    <row r="629" spans="1:19" x14ac:dyDescent="0.4">
      <c r="A629" s="2">
        <v>627</v>
      </c>
      <c r="B629" s="46">
        <v>89</v>
      </c>
      <c r="C629" s="35">
        <v>2</v>
      </c>
      <c r="D629" s="47" t="str">
        <f>IF([4]①申請書!$E2=B629,"連携","")</f>
        <v/>
      </c>
      <c r="E629" s="47" t="str">
        <f>IF(D629="","",COUNTIF($D$2:D629,"連携"))</f>
        <v/>
      </c>
      <c r="F629" s="48">
        <v>91282</v>
      </c>
      <c r="G629" s="49" t="s">
        <v>930</v>
      </c>
      <c r="H629" s="50" t="s">
        <v>2419</v>
      </c>
      <c r="I629" s="2" t="s">
        <v>1051</v>
      </c>
      <c r="J629" s="5" t="s">
        <v>1543</v>
      </c>
      <c r="K629" s="2">
        <v>2719409506</v>
      </c>
      <c r="L629" s="2" t="s">
        <v>1052</v>
      </c>
      <c r="M629" s="2" t="s">
        <v>34</v>
      </c>
      <c r="N629" s="2" t="s">
        <v>2385</v>
      </c>
      <c r="O629" s="51" t="s">
        <v>1538</v>
      </c>
      <c r="P629" s="2" t="s">
        <v>1053</v>
      </c>
      <c r="Q629" s="2"/>
      <c r="R629" s="2"/>
      <c r="S629" s="46">
        <v>89</v>
      </c>
    </row>
    <row r="630" spans="1:19" x14ac:dyDescent="0.4">
      <c r="A630" s="2">
        <v>628</v>
      </c>
      <c r="B630" s="46">
        <v>89</v>
      </c>
      <c r="C630" s="35">
        <v>3</v>
      </c>
      <c r="D630" s="47" t="str">
        <f>IF([4]①申請書!$E2=B630,"連携","")</f>
        <v/>
      </c>
      <c r="E630" s="47" t="str">
        <f>IF(D630="","",COUNTIF($D$2:D630,"連携"))</f>
        <v/>
      </c>
      <c r="F630" s="48">
        <v>91521</v>
      </c>
      <c r="G630" s="49" t="s">
        <v>930</v>
      </c>
      <c r="H630" s="50" t="s">
        <v>2419</v>
      </c>
      <c r="I630" s="2" t="s">
        <v>1123</v>
      </c>
      <c r="J630" s="5" t="s">
        <v>1545</v>
      </c>
      <c r="K630" s="2">
        <v>2719900025</v>
      </c>
      <c r="L630" s="2" t="s">
        <v>2420</v>
      </c>
      <c r="M630" s="2" t="s">
        <v>34</v>
      </c>
      <c r="N630" s="2" t="s">
        <v>2421</v>
      </c>
      <c r="O630" s="51" t="s">
        <v>1558</v>
      </c>
      <c r="P630" s="2" t="s">
        <v>1124</v>
      </c>
      <c r="Q630" s="2"/>
      <c r="R630" s="2"/>
      <c r="S630" s="46">
        <v>89</v>
      </c>
    </row>
    <row r="631" spans="1:19" x14ac:dyDescent="0.4">
      <c r="A631" s="2">
        <v>629</v>
      </c>
      <c r="B631" s="46">
        <v>89</v>
      </c>
      <c r="C631" s="35">
        <v>4</v>
      </c>
      <c r="D631" s="47" t="str">
        <f>IF([4]①申請書!$E2=B631,"連携","")</f>
        <v/>
      </c>
      <c r="E631" s="47" t="str">
        <f>IF(D631="","",COUNTIF($D$2:D631,"連携"))</f>
        <v/>
      </c>
      <c r="F631" s="48">
        <v>91697</v>
      </c>
      <c r="G631" s="49" t="s">
        <v>930</v>
      </c>
      <c r="H631" s="50" t="s">
        <v>2419</v>
      </c>
      <c r="I631" s="2" t="s">
        <v>1117</v>
      </c>
      <c r="J631" s="5" t="s">
        <v>1548</v>
      </c>
      <c r="K631" s="2">
        <v>2710900438</v>
      </c>
      <c r="L631" s="2" t="s">
        <v>1118</v>
      </c>
      <c r="M631" s="2" t="s">
        <v>34</v>
      </c>
      <c r="N631" s="2" t="s">
        <v>2422</v>
      </c>
      <c r="O631" s="51" t="s">
        <v>1558</v>
      </c>
      <c r="P631" s="2" t="s">
        <v>1119</v>
      </c>
      <c r="Q631" s="2"/>
      <c r="R631" s="2"/>
      <c r="S631" s="46">
        <v>89</v>
      </c>
    </row>
    <row r="632" spans="1:19" x14ac:dyDescent="0.4">
      <c r="A632" s="2">
        <v>630</v>
      </c>
      <c r="B632" s="46">
        <v>89</v>
      </c>
      <c r="C632" s="35">
        <v>5</v>
      </c>
      <c r="D632" s="47" t="str">
        <f>IF([4]①申請書!$E2=B632,"連携","")</f>
        <v/>
      </c>
      <c r="E632" s="47" t="str">
        <f>IF(D632="","",COUNTIF($D$2:D632,"連携"))</f>
        <v/>
      </c>
      <c r="F632" s="48">
        <v>91741</v>
      </c>
      <c r="G632" s="49" t="s">
        <v>930</v>
      </c>
      <c r="H632" s="50" t="s">
        <v>2419</v>
      </c>
      <c r="I632" s="2" t="s">
        <v>1034</v>
      </c>
      <c r="J632" s="5" t="s">
        <v>1553</v>
      </c>
      <c r="K632" s="2">
        <v>2719801421</v>
      </c>
      <c r="L632" s="2" t="s">
        <v>2423</v>
      </c>
      <c r="M632" s="2" t="s">
        <v>34</v>
      </c>
      <c r="N632" s="2" t="s">
        <v>2424</v>
      </c>
      <c r="O632" s="51" t="s">
        <v>1538</v>
      </c>
      <c r="P632" s="2" t="s">
        <v>1035</v>
      </c>
      <c r="Q632" s="2"/>
      <c r="R632" s="2"/>
      <c r="S632" s="46">
        <v>89</v>
      </c>
    </row>
    <row r="633" spans="1:19" x14ac:dyDescent="0.4">
      <c r="A633" s="2">
        <v>631</v>
      </c>
      <c r="B633" s="46">
        <v>89</v>
      </c>
      <c r="C633" s="35">
        <v>6</v>
      </c>
      <c r="D633" s="47" t="str">
        <f>IF([4]①申請書!$E2=B633,"連携","")</f>
        <v/>
      </c>
      <c r="E633" s="47" t="str">
        <f>IF(D633="","",COUNTIF($D$2:D633,"連携"))</f>
        <v/>
      </c>
      <c r="F633" s="48">
        <v>91749</v>
      </c>
      <c r="G633" s="49" t="s">
        <v>930</v>
      </c>
      <c r="H633" s="50" t="s">
        <v>2419</v>
      </c>
      <c r="I633" s="2" t="s">
        <v>1120</v>
      </c>
      <c r="J633" s="5" t="s">
        <v>1556</v>
      </c>
      <c r="K633" s="2">
        <v>2712408174</v>
      </c>
      <c r="L633" s="2" t="s">
        <v>1121</v>
      </c>
      <c r="M633" s="2" t="s">
        <v>34</v>
      </c>
      <c r="N633" s="2" t="s">
        <v>2425</v>
      </c>
      <c r="O633" s="51" t="s">
        <v>1558</v>
      </c>
      <c r="P633" s="2" t="s">
        <v>1122</v>
      </c>
      <c r="Q633" s="2"/>
      <c r="R633" s="2"/>
      <c r="S633" s="46">
        <v>89</v>
      </c>
    </row>
    <row r="634" spans="1:19" x14ac:dyDescent="0.4">
      <c r="A634" s="2">
        <v>632</v>
      </c>
      <c r="B634" s="46">
        <v>89</v>
      </c>
      <c r="C634" s="35">
        <v>7</v>
      </c>
      <c r="D634" s="47" t="str">
        <f>IF([4]①申請書!$E2=B634,"連携","")</f>
        <v/>
      </c>
      <c r="E634" s="47" t="str">
        <f>IF(D634="","",COUNTIF($D$2:D634,"連携"))</f>
        <v/>
      </c>
      <c r="F634" s="48">
        <v>91876</v>
      </c>
      <c r="G634" s="49" t="s">
        <v>930</v>
      </c>
      <c r="H634" s="50" t="s">
        <v>2419</v>
      </c>
      <c r="I634" s="2" t="s">
        <v>2426</v>
      </c>
      <c r="J634" s="5" t="s">
        <v>1559</v>
      </c>
      <c r="K634" s="2">
        <v>2510107374</v>
      </c>
      <c r="L634" s="2" t="s">
        <v>2427</v>
      </c>
      <c r="M634" s="2" t="s">
        <v>32</v>
      </c>
      <c r="N634" s="2" t="s">
        <v>2428</v>
      </c>
      <c r="O634" s="51" t="s">
        <v>1538</v>
      </c>
      <c r="P634" s="2" t="s">
        <v>2429</v>
      </c>
      <c r="Q634" s="2"/>
      <c r="R634" s="2"/>
      <c r="S634" s="46">
        <v>89</v>
      </c>
    </row>
    <row r="635" spans="1:19" x14ac:dyDescent="0.4">
      <c r="A635" s="2">
        <v>633</v>
      </c>
      <c r="B635" s="46">
        <v>89</v>
      </c>
      <c r="C635" s="35">
        <v>8</v>
      </c>
      <c r="D635" s="47" t="str">
        <f>IF([4]①申請書!$E2=B635,"連携","")</f>
        <v/>
      </c>
      <c r="E635" s="47" t="str">
        <f>IF(D635="","",COUNTIF($D$2:D635,"連携"))</f>
        <v/>
      </c>
      <c r="F635" s="48">
        <v>91983</v>
      </c>
      <c r="G635" s="49" t="s">
        <v>930</v>
      </c>
      <c r="H635" s="50" t="s">
        <v>2419</v>
      </c>
      <c r="I635" s="2" t="s">
        <v>1125</v>
      </c>
      <c r="J635" s="5" t="s">
        <v>1561</v>
      </c>
      <c r="K635" s="2">
        <v>2713802102</v>
      </c>
      <c r="L635" s="2" t="s">
        <v>1126</v>
      </c>
      <c r="M635" s="2" t="s">
        <v>34</v>
      </c>
      <c r="N635" s="2" t="s">
        <v>2430</v>
      </c>
      <c r="O635" s="51" t="s">
        <v>1538</v>
      </c>
      <c r="P635" s="2" t="s">
        <v>1127</v>
      </c>
      <c r="Q635" s="2"/>
      <c r="R635" s="2"/>
      <c r="S635" s="46">
        <v>89</v>
      </c>
    </row>
    <row r="636" spans="1:19" x14ac:dyDescent="0.4">
      <c r="A636" s="2">
        <v>634</v>
      </c>
      <c r="B636" s="39">
        <v>90</v>
      </c>
      <c r="C636" s="40">
        <v>0</v>
      </c>
      <c r="D636" s="41" t="str">
        <f>IF([4]①申請書!$E2=B636,"連携","")</f>
        <v/>
      </c>
      <c r="E636" s="41" t="str">
        <f>IF(D636="","",COUNTIF($D$2:D636,"連携"))</f>
        <v/>
      </c>
      <c r="F636" s="42">
        <v>91086</v>
      </c>
      <c r="G636" s="40" t="s">
        <v>930</v>
      </c>
      <c r="H636" s="43" t="s">
        <v>2431</v>
      </c>
      <c r="I636" s="43" t="s">
        <v>1112</v>
      </c>
      <c r="J636" s="44" t="s">
        <v>111</v>
      </c>
      <c r="K636" s="43">
        <v>2712406970</v>
      </c>
      <c r="L636" s="43" t="s">
        <v>1113</v>
      </c>
      <c r="M636" s="43" t="s">
        <v>34</v>
      </c>
      <c r="N636" s="43" t="s">
        <v>2415</v>
      </c>
      <c r="O636" s="45" t="s">
        <v>1538</v>
      </c>
      <c r="P636" s="43" t="s">
        <v>1114</v>
      </c>
      <c r="Q636" s="43"/>
      <c r="R636" s="43"/>
      <c r="S636" s="39">
        <v>90</v>
      </c>
    </row>
    <row r="637" spans="1:19" x14ac:dyDescent="0.4">
      <c r="A637" s="2">
        <v>635</v>
      </c>
      <c r="B637" s="46">
        <v>90</v>
      </c>
      <c r="C637" s="35">
        <v>1</v>
      </c>
      <c r="D637" s="47" t="str">
        <f>IF([4]①申請書!$E2=B637,"連携","")</f>
        <v/>
      </c>
      <c r="E637" s="47" t="str">
        <f>IF(D637="","",COUNTIF($D$2:D637,"連携"))</f>
        <v/>
      </c>
      <c r="F637" s="48">
        <v>91006</v>
      </c>
      <c r="G637" s="49" t="s">
        <v>930</v>
      </c>
      <c r="H637" s="50" t="s">
        <v>2431</v>
      </c>
      <c r="I637" s="2" t="s">
        <v>1133</v>
      </c>
      <c r="J637" s="5" t="s">
        <v>1541</v>
      </c>
      <c r="K637" s="2">
        <v>2711700753</v>
      </c>
      <c r="L637" s="2" t="s">
        <v>1134</v>
      </c>
      <c r="M637" s="2" t="s">
        <v>34</v>
      </c>
      <c r="N637" s="2" t="s">
        <v>2279</v>
      </c>
      <c r="O637" s="51" t="s">
        <v>1538</v>
      </c>
      <c r="P637" s="2" t="s">
        <v>1135</v>
      </c>
      <c r="Q637" s="2"/>
      <c r="R637" s="2"/>
      <c r="S637" s="46">
        <v>90</v>
      </c>
    </row>
    <row r="638" spans="1:19" x14ac:dyDescent="0.4">
      <c r="A638" s="2">
        <v>636</v>
      </c>
      <c r="B638" s="46">
        <v>90</v>
      </c>
      <c r="C638" s="35">
        <v>2</v>
      </c>
      <c r="D638" s="47" t="str">
        <f>IF([4]①申請書!$E2=B638,"連携","")</f>
        <v/>
      </c>
      <c r="E638" s="47" t="str">
        <f>IF(D638="","",COUNTIF($D$2:D638,"連携"))</f>
        <v/>
      </c>
      <c r="F638" s="48">
        <v>91282</v>
      </c>
      <c r="G638" s="49" t="s">
        <v>930</v>
      </c>
      <c r="H638" s="50" t="s">
        <v>2431</v>
      </c>
      <c r="I638" s="2" t="s">
        <v>1051</v>
      </c>
      <c r="J638" s="5" t="s">
        <v>1543</v>
      </c>
      <c r="K638" s="2">
        <v>2719409506</v>
      </c>
      <c r="L638" s="2" t="s">
        <v>1052</v>
      </c>
      <c r="M638" s="2" t="s">
        <v>34</v>
      </c>
      <c r="N638" s="2" t="s">
        <v>2385</v>
      </c>
      <c r="O638" s="51" t="s">
        <v>1538</v>
      </c>
      <c r="P638" s="2" t="s">
        <v>1053</v>
      </c>
      <c r="Q638" s="2"/>
      <c r="R638" s="2"/>
      <c r="S638" s="46">
        <v>90</v>
      </c>
    </row>
    <row r="639" spans="1:19" x14ac:dyDescent="0.4">
      <c r="A639" s="2">
        <v>637</v>
      </c>
      <c r="B639" s="46">
        <v>90</v>
      </c>
      <c r="C639" s="35">
        <v>3</v>
      </c>
      <c r="D639" s="47" t="str">
        <f>IF([4]①申請書!$E2=B639,"連携","")</f>
        <v/>
      </c>
      <c r="E639" s="47" t="str">
        <f>IF(D639="","",COUNTIF($D$2:D639,"連携"))</f>
        <v/>
      </c>
      <c r="F639" s="48">
        <v>92098</v>
      </c>
      <c r="G639" s="49" t="s">
        <v>930</v>
      </c>
      <c r="H639" s="50" t="s">
        <v>2431</v>
      </c>
      <c r="I639" s="2" t="s">
        <v>1128</v>
      </c>
      <c r="J639" s="5" t="s">
        <v>1545</v>
      </c>
      <c r="K639" s="2">
        <v>2710305653</v>
      </c>
      <c r="L639" s="2" t="s">
        <v>1129</v>
      </c>
      <c r="M639" s="2" t="s">
        <v>34</v>
      </c>
      <c r="N639" s="2" t="s">
        <v>2432</v>
      </c>
      <c r="O639" s="51" t="s">
        <v>1538</v>
      </c>
      <c r="P639" s="2" t="s">
        <v>1130</v>
      </c>
      <c r="Q639" s="2"/>
      <c r="R639" s="2"/>
      <c r="S639" s="46">
        <v>90</v>
      </c>
    </row>
    <row r="640" spans="1:19" x14ac:dyDescent="0.4">
      <c r="A640" s="2">
        <v>638</v>
      </c>
      <c r="B640" s="46">
        <v>90</v>
      </c>
      <c r="C640" s="35">
        <v>4</v>
      </c>
      <c r="D640" s="47" t="str">
        <f>IF([4]①申請書!$E2=B640,"連携","")</f>
        <v/>
      </c>
      <c r="E640" s="47" t="str">
        <f>IF(D640="","",COUNTIF($D$2:D640,"連携"))</f>
        <v/>
      </c>
      <c r="F640" s="48">
        <v>92191</v>
      </c>
      <c r="G640" s="49" t="s">
        <v>930</v>
      </c>
      <c r="H640" s="50" t="s">
        <v>2431</v>
      </c>
      <c r="I640" s="2" t="s">
        <v>1131</v>
      </c>
      <c r="J640" s="5" t="s">
        <v>1548</v>
      </c>
      <c r="K640" s="2">
        <v>2713200703</v>
      </c>
      <c r="L640" s="2" t="s">
        <v>2433</v>
      </c>
      <c r="M640" s="2" t="s">
        <v>34</v>
      </c>
      <c r="N640" s="2" t="s">
        <v>2434</v>
      </c>
      <c r="O640" s="51" t="s">
        <v>1538</v>
      </c>
      <c r="P640" s="2" t="s">
        <v>1132</v>
      </c>
      <c r="Q640" s="2"/>
      <c r="R640" s="2"/>
      <c r="S640" s="46">
        <v>90</v>
      </c>
    </row>
    <row r="641" spans="1:19" x14ac:dyDescent="0.4">
      <c r="A641" s="2">
        <v>639</v>
      </c>
      <c r="B641" s="39">
        <v>91</v>
      </c>
      <c r="C641" s="40">
        <v>0</v>
      </c>
      <c r="D641" s="41" t="str">
        <f>IF([4]①申請書!$E2=B641,"連携","")</f>
        <v/>
      </c>
      <c r="E641" s="41" t="str">
        <f>IF(D641="","",COUNTIF($D$2:D641,"連携"))</f>
        <v/>
      </c>
      <c r="F641" s="42">
        <v>91278</v>
      </c>
      <c r="G641" s="40" t="s">
        <v>930</v>
      </c>
      <c r="H641" s="43" t="s">
        <v>2435</v>
      </c>
      <c r="I641" s="43" t="s">
        <v>1136</v>
      </c>
      <c r="J641" s="44" t="s">
        <v>111</v>
      </c>
      <c r="K641" s="43">
        <v>2715204364</v>
      </c>
      <c r="L641" s="43" t="s">
        <v>1137</v>
      </c>
      <c r="M641" s="43" t="s">
        <v>34</v>
      </c>
      <c r="N641" s="43" t="s">
        <v>2436</v>
      </c>
      <c r="O641" s="45" t="s">
        <v>1538</v>
      </c>
      <c r="P641" s="43" t="s">
        <v>1138</v>
      </c>
      <c r="Q641" s="43"/>
      <c r="R641" s="43"/>
      <c r="S641" s="39">
        <v>91</v>
      </c>
    </row>
    <row r="642" spans="1:19" x14ac:dyDescent="0.4">
      <c r="A642" s="2">
        <v>640</v>
      </c>
      <c r="B642" s="46">
        <v>91</v>
      </c>
      <c r="C642" s="35">
        <v>1</v>
      </c>
      <c r="D642" s="47" t="str">
        <f>IF([4]①申請書!$E2=B642,"連携","")</f>
        <v/>
      </c>
      <c r="E642" s="47" t="str">
        <f>IF(D642="","",COUNTIF($D$2:D642,"連携"))</f>
        <v/>
      </c>
      <c r="F642" s="48">
        <v>91279</v>
      </c>
      <c r="G642" s="49" t="s">
        <v>930</v>
      </c>
      <c r="H642" s="50" t="s">
        <v>2435</v>
      </c>
      <c r="I642" s="2" t="s">
        <v>1139</v>
      </c>
      <c r="J642" s="5" t="s">
        <v>1541</v>
      </c>
      <c r="K642" s="2">
        <v>2712306360</v>
      </c>
      <c r="L642" s="2" t="s">
        <v>1140</v>
      </c>
      <c r="M642" s="2" t="s">
        <v>34</v>
      </c>
      <c r="N642" s="2" t="s">
        <v>2437</v>
      </c>
      <c r="O642" s="51" t="s">
        <v>1538</v>
      </c>
      <c r="P642" s="2" t="s">
        <v>1141</v>
      </c>
      <c r="Q642" s="2"/>
      <c r="R642" s="2"/>
      <c r="S642" s="46">
        <v>91</v>
      </c>
    </row>
    <row r="643" spans="1:19" x14ac:dyDescent="0.4">
      <c r="A643" s="2">
        <v>641</v>
      </c>
      <c r="B643" s="39">
        <v>92</v>
      </c>
      <c r="C643" s="40">
        <v>0</v>
      </c>
      <c r="D643" s="41" t="str">
        <f>IF([4]①申請書!$E2=B643,"連携","")</f>
        <v/>
      </c>
      <c r="E643" s="41" t="str">
        <f>IF(D643="","",COUNTIF($D$2:D643,"連携"))</f>
        <v/>
      </c>
      <c r="F643" s="42">
        <v>91064</v>
      </c>
      <c r="G643" s="40" t="s">
        <v>930</v>
      </c>
      <c r="H643" s="43" t="s">
        <v>2438</v>
      </c>
      <c r="I643" s="43" t="s">
        <v>1142</v>
      </c>
      <c r="J643" s="44" t="s">
        <v>111</v>
      </c>
      <c r="K643" s="43">
        <v>2716100314</v>
      </c>
      <c r="L643" s="43" t="s">
        <v>1143</v>
      </c>
      <c r="M643" s="43" t="s">
        <v>34</v>
      </c>
      <c r="N643" s="43" t="s">
        <v>2439</v>
      </c>
      <c r="O643" s="45" t="s">
        <v>1538</v>
      </c>
      <c r="P643" s="43" t="s">
        <v>1144</v>
      </c>
      <c r="Q643" s="43"/>
      <c r="R643" s="43"/>
      <c r="S643" s="39">
        <v>92</v>
      </c>
    </row>
    <row r="644" spans="1:19" x14ac:dyDescent="0.4">
      <c r="A644" s="2">
        <v>642</v>
      </c>
      <c r="B644" s="39">
        <v>93</v>
      </c>
      <c r="C644" s="40">
        <v>0</v>
      </c>
      <c r="D644" s="41" t="str">
        <f>IF([4]①申請書!$E2=B644,"連携","")</f>
        <v/>
      </c>
      <c r="E644" s="41" t="str">
        <f>IF(D644="","",COUNTIF($D$2:D644,"連携"))</f>
        <v/>
      </c>
      <c r="F644" s="42">
        <v>91279</v>
      </c>
      <c r="G644" s="40" t="s">
        <v>930</v>
      </c>
      <c r="H644" s="43" t="s">
        <v>2440</v>
      </c>
      <c r="I644" s="43" t="s">
        <v>1139</v>
      </c>
      <c r="J644" s="44" t="s">
        <v>111</v>
      </c>
      <c r="K644" s="43">
        <v>2712306360</v>
      </c>
      <c r="L644" s="43" t="s">
        <v>1140</v>
      </c>
      <c r="M644" s="43" t="s">
        <v>34</v>
      </c>
      <c r="N644" s="43" t="s">
        <v>2437</v>
      </c>
      <c r="O644" s="45" t="s">
        <v>1538</v>
      </c>
      <c r="P644" s="43" t="s">
        <v>1141</v>
      </c>
      <c r="Q644" s="43"/>
      <c r="R644" s="43"/>
      <c r="S644" s="39">
        <v>93</v>
      </c>
    </row>
    <row r="645" spans="1:19" x14ac:dyDescent="0.4">
      <c r="A645" s="2">
        <v>643</v>
      </c>
      <c r="B645" s="46">
        <v>93</v>
      </c>
      <c r="C645" s="35">
        <v>1</v>
      </c>
      <c r="D645" s="47" t="str">
        <f>IF([4]①申請書!$E2=B645,"連携","")</f>
        <v/>
      </c>
      <c r="E645" s="47" t="str">
        <f>IF(D645="","",COUNTIF($D$2:D645,"連携"))</f>
        <v/>
      </c>
      <c r="F645" s="48">
        <v>91219</v>
      </c>
      <c r="G645" s="49" t="s">
        <v>930</v>
      </c>
      <c r="H645" s="50" t="s">
        <v>2440</v>
      </c>
      <c r="I645" s="2" t="s">
        <v>1145</v>
      </c>
      <c r="J645" s="5" t="s">
        <v>1541</v>
      </c>
      <c r="K645" s="2">
        <v>2714107535</v>
      </c>
      <c r="L645" s="2" t="s">
        <v>1146</v>
      </c>
      <c r="M645" s="2" t="s">
        <v>34</v>
      </c>
      <c r="N645" s="2" t="s">
        <v>2441</v>
      </c>
      <c r="O645" s="51" t="s">
        <v>1538</v>
      </c>
      <c r="P645" s="2" t="s">
        <v>1147</v>
      </c>
      <c r="Q645" s="2"/>
      <c r="R645" s="2"/>
      <c r="S645" s="46">
        <v>93</v>
      </c>
    </row>
    <row r="646" spans="1:19" x14ac:dyDescent="0.4">
      <c r="A646" s="2">
        <v>644</v>
      </c>
      <c r="B646" s="46">
        <v>93</v>
      </c>
      <c r="C646" s="35">
        <v>2</v>
      </c>
      <c r="D646" s="47" t="str">
        <f>IF([4]①申請書!$E2=B646,"連携","")</f>
        <v/>
      </c>
      <c r="E646" s="47" t="str">
        <f>IF(D646="","",COUNTIF($D$2:D646,"連携"))</f>
        <v/>
      </c>
      <c r="F646" s="48">
        <v>91271</v>
      </c>
      <c r="G646" s="49" t="s">
        <v>930</v>
      </c>
      <c r="H646" s="50" t="s">
        <v>2440</v>
      </c>
      <c r="I646" s="2" t="s">
        <v>1154</v>
      </c>
      <c r="J646" s="5" t="s">
        <v>1543</v>
      </c>
      <c r="K646" s="2">
        <v>2715902504</v>
      </c>
      <c r="L646" s="2" t="s">
        <v>1155</v>
      </c>
      <c r="M646" s="2" t="s">
        <v>34</v>
      </c>
      <c r="N646" s="2" t="s">
        <v>2442</v>
      </c>
      <c r="O646" s="51" t="s">
        <v>1558</v>
      </c>
      <c r="P646" s="2" t="s">
        <v>1156</v>
      </c>
      <c r="Q646" s="2"/>
      <c r="R646" s="2"/>
      <c r="S646" s="46">
        <v>93</v>
      </c>
    </row>
    <row r="647" spans="1:19" x14ac:dyDescent="0.4">
      <c r="A647" s="2">
        <v>645</v>
      </c>
      <c r="B647" s="46">
        <v>93</v>
      </c>
      <c r="C647" s="35">
        <v>3</v>
      </c>
      <c r="D647" s="47" t="str">
        <f>IF([4]①申請書!$E2=B647,"連携","")</f>
        <v/>
      </c>
      <c r="E647" s="47" t="str">
        <f>IF(D647="","",COUNTIF($D$2:D647,"連携"))</f>
        <v/>
      </c>
      <c r="F647" s="48">
        <v>91278</v>
      </c>
      <c r="G647" s="49" t="s">
        <v>930</v>
      </c>
      <c r="H647" s="50" t="s">
        <v>2440</v>
      </c>
      <c r="I647" s="2" t="s">
        <v>1136</v>
      </c>
      <c r="J647" s="5" t="s">
        <v>1545</v>
      </c>
      <c r="K647" s="2">
        <v>2715204364</v>
      </c>
      <c r="L647" s="2" t="s">
        <v>1137</v>
      </c>
      <c r="M647" s="2" t="s">
        <v>34</v>
      </c>
      <c r="N647" s="2" t="s">
        <v>2436</v>
      </c>
      <c r="O647" s="51" t="s">
        <v>1538</v>
      </c>
      <c r="P647" s="2" t="s">
        <v>1138</v>
      </c>
      <c r="Q647" s="2"/>
      <c r="R647" s="2"/>
      <c r="S647" s="46">
        <v>93</v>
      </c>
    </row>
    <row r="648" spans="1:19" x14ac:dyDescent="0.4">
      <c r="A648" s="2">
        <v>646</v>
      </c>
      <c r="B648" s="46">
        <v>93</v>
      </c>
      <c r="C648" s="35">
        <v>4</v>
      </c>
      <c r="D648" s="47" t="str">
        <f>IF([4]①申請書!$E2=B648,"連携","")</f>
        <v/>
      </c>
      <c r="E648" s="47" t="str">
        <f>IF(D648="","",COUNTIF($D$2:D648,"連携"))</f>
        <v/>
      </c>
      <c r="F648" s="48">
        <v>91289</v>
      </c>
      <c r="G648" s="49" t="s">
        <v>930</v>
      </c>
      <c r="H648" s="50" t="s">
        <v>2440</v>
      </c>
      <c r="I648" s="2" t="s">
        <v>2443</v>
      </c>
      <c r="J648" s="5" t="s">
        <v>1548</v>
      </c>
      <c r="K648" s="2">
        <v>2719600070</v>
      </c>
      <c r="L648" s="2" t="s">
        <v>2444</v>
      </c>
      <c r="M648" s="2" t="s">
        <v>2374</v>
      </c>
      <c r="N648" s="2" t="s">
        <v>2445</v>
      </c>
      <c r="O648" s="51" t="s">
        <v>1538</v>
      </c>
      <c r="P648" s="2" t="s">
        <v>2446</v>
      </c>
      <c r="Q648" s="2"/>
      <c r="R648" s="2"/>
      <c r="S648" s="46">
        <v>93</v>
      </c>
    </row>
    <row r="649" spans="1:19" x14ac:dyDescent="0.4">
      <c r="A649" s="2">
        <v>647</v>
      </c>
      <c r="B649" s="46">
        <v>93</v>
      </c>
      <c r="C649" s="35">
        <v>5</v>
      </c>
      <c r="D649" s="47" t="str">
        <f>IF([4]①申請書!$E2=B649,"連携","")</f>
        <v/>
      </c>
      <c r="E649" s="47" t="str">
        <f>IF(D649="","",COUNTIF($D$2:D649,"連携"))</f>
        <v/>
      </c>
      <c r="F649" s="48">
        <v>91392</v>
      </c>
      <c r="G649" s="49" t="s">
        <v>930</v>
      </c>
      <c r="H649" s="50" t="s">
        <v>2440</v>
      </c>
      <c r="I649" s="2" t="s">
        <v>1157</v>
      </c>
      <c r="J649" s="5" t="s">
        <v>1553</v>
      </c>
      <c r="K649" s="2">
        <v>2713007421</v>
      </c>
      <c r="L649" s="2" t="s">
        <v>1158</v>
      </c>
      <c r="M649" s="2" t="s">
        <v>34</v>
      </c>
      <c r="N649" s="2" t="s">
        <v>2399</v>
      </c>
      <c r="O649" s="51" t="s">
        <v>1538</v>
      </c>
      <c r="P649" s="2" t="s">
        <v>1085</v>
      </c>
      <c r="Q649" s="2"/>
      <c r="R649" s="2"/>
      <c r="S649" s="46">
        <v>93</v>
      </c>
    </row>
    <row r="650" spans="1:19" x14ac:dyDescent="0.4">
      <c r="A650" s="2">
        <v>648</v>
      </c>
      <c r="B650" s="46">
        <v>93</v>
      </c>
      <c r="C650" s="35">
        <v>6</v>
      </c>
      <c r="D650" s="47" t="str">
        <f>IF([4]①申請書!$E2=B650,"連携","")</f>
        <v/>
      </c>
      <c r="E650" s="47" t="str">
        <f>IF(D650="","",COUNTIF($D$2:D650,"連携"))</f>
        <v/>
      </c>
      <c r="F650" s="48">
        <v>91400</v>
      </c>
      <c r="G650" s="49" t="s">
        <v>930</v>
      </c>
      <c r="H650" s="50" t="s">
        <v>2440</v>
      </c>
      <c r="I650" s="2" t="s">
        <v>1148</v>
      </c>
      <c r="J650" s="5" t="s">
        <v>1556</v>
      </c>
      <c r="K650" s="2">
        <v>2710503612</v>
      </c>
      <c r="L650" s="2" t="s">
        <v>1149</v>
      </c>
      <c r="M650" s="2" t="s">
        <v>34</v>
      </c>
      <c r="N650" s="2" t="s">
        <v>2447</v>
      </c>
      <c r="O650" s="51" t="s">
        <v>1538</v>
      </c>
      <c r="P650" s="2" t="s">
        <v>1150</v>
      </c>
      <c r="Q650" s="2"/>
      <c r="R650" s="2"/>
      <c r="S650" s="46">
        <v>93</v>
      </c>
    </row>
    <row r="651" spans="1:19" x14ac:dyDescent="0.4">
      <c r="A651" s="2">
        <v>649</v>
      </c>
      <c r="B651" s="46">
        <v>93</v>
      </c>
      <c r="C651" s="35">
        <v>7</v>
      </c>
      <c r="D651" s="47" t="str">
        <f>IF([4]①申請書!$E2=B651,"連携","")</f>
        <v/>
      </c>
      <c r="E651" s="47" t="str">
        <f>IF(D651="","",COUNTIF($D$2:D651,"連携"))</f>
        <v/>
      </c>
      <c r="F651" s="48">
        <v>91628</v>
      </c>
      <c r="G651" s="49" t="s">
        <v>930</v>
      </c>
      <c r="H651" s="50" t="s">
        <v>2440</v>
      </c>
      <c r="I651" s="2" t="s">
        <v>1151</v>
      </c>
      <c r="J651" s="5" t="s">
        <v>1559</v>
      </c>
      <c r="K651" s="2">
        <v>2715005787</v>
      </c>
      <c r="L651" s="2" t="s">
        <v>1152</v>
      </c>
      <c r="M651" s="2" t="s">
        <v>34</v>
      </c>
      <c r="N651" s="2" t="s">
        <v>2448</v>
      </c>
      <c r="O651" s="51" t="s">
        <v>1558</v>
      </c>
      <c r="P651" s="2" t="s">
        <v>1153</v>
      </c>
      <c r="Q651" s="2"/>
      <c r="R651" s="2"/>
      <c r="S651" s="46">
        <v>93</v>
      </c>
    </row>
    <row r="652" spans="1:19" x14ac:dyDescent="0.4">
      <c r="A652" s="2">
        <v>650</v>
      </c>
      <c r="B652" s="46">
        <v>93</v>
      </c>
      <c r="C652" s="35">
        <v>8</v>
      </c>
      <c r="D652" s="47" t="str">
        <f>IF([4]①申請書!$E2=B652,"連携","")</f>
        <v/>
      </c>
      <c r="E652" s="47" t="str">
        <f>IF(D652="","",COUNTIF($D$2:D652,"連携"))</f>
        <v/>
      </c>
      <c r="F652" s="48">
        <v>92496</v>
      </c>
      <c r="G652" s="49" t="s">
        <v>930</v>
      </c>
      <c r="H652" s="50" t="s">
        <v>2440</v>
      </c>
      <c r="I652" s="2" t="s">
        <v>2449</v>
      </c>
      <c r="J652" s="5" t="s">
        <v>1561</v>
      </c>
      <c r="K652" s="2">
        <v>2710602182</v>
      </c>
      <c r="L652" s="2" t="s">
        <v>2450</v>
      </c>
      <c r="M652" s="2" t="s">
        <v>2374</v>
      </c>
      <c r="N652" s="2" t="s">
        <v>2451</v>
      </c>
      <c r="O652" s="51" t="s">
        <v>1538</v>
      </c>
      <c r="P652" s="2" t="s">
        <v>2452</v>
      </c>
      <c r="Q652" s="2"/>
      <c r="R652" s="2"/>
      <c r="S652" s="46">
        <v>93</v>
      </c>
    </row>
    <row r="653" spans="1:19" x14ac:dyDescent="0.4">
      <c r="A653" s="2">
        <v>651</v>
      </c>
      <c r="B653" s="39">
        <v>94</v>
      </c>
      <c r="C653" s="40">
        <v>0</v>
      </c>
      <c r="D653" s="41" t="str">
        <f>IF([4]①申請書!$E2=B653,"連携","")</f>
        <v/>
      </c>
      <c r="E653" s="41" t="str">
        <f>IF(D653="","",COUNTIF($D$2:D653,"連携"))</f>
        <v/>
      </c>
      <c r="F653" s="42">
        <v>91756</v>
      </c>
      <c r="G653" s="40" t="s">
        <v>930</v>
      </c>
      <c r="H653" s="43" t="s">
        <v>2453</v>
      </c>
      <c r="I653" s="43" t="s">
        <v>1054</v>
      </c>
      <c r="J653" s="44" t="s">
        <v>111</v>
      </c>
      <c r="K653" s="43">
        <v>2710203635</v>
      </c>
      <c r="L653" s="43" t="s">
        <v>1055</v>
      </c>
      <c r="M653" s="43" t="s">
        <v>34</v>
      </c>
      <c r="N653" s="43" t="s">
        <v>2388</v>
      </c>
      <c r="O653" s="45" t="s">
        <v>1558</v>
      </c>
      <c r="P653" s="43" t="s">
        <v>1056</v>
      </c>
      <c r="Q653" s="43"/>
      <c r="R653" s="43"/>
      <c r="S653" s="39">
        <v>94</v>
      </c>
    </row>
    <row r="654" spans="1:19" x14ac:dyDescent="0.4">
      <c r="A654" s="2">
        <v>652</v>
      </c>
      <c r="B654" s="46">
        <v>94</v>
      </c>
      <c r="C654" s="35">
        <v>1</v>
      </c>
      <c r="D654" s="47" t="str">
        <f>IF([4]①申請書!$E2=B654,"連携","")</f>
        <v/>
      </c>
      <c r="E654" s="47" t="str">
        <f>IF(D654="","",COUNTIF($D$2:D654,"連携"))</f>
        <v/>
      </c>
      <c r="F654" s="48">
        <v>91368</v>
      </c>
      <c r="G654" s="49" t="s">
        <v>930</v>
      </c>
      <c r="H654" s="50" t="s">
        <v>2453</v>
      </c>
      <c r="I654" s="2" t="s">
        <v>2378</v>
      </c>
      <c r="J654" s="5" t="s">
        <v>1541</v>
      </c>
      <c r="K654" s="2">
        <v>2810904579</v>
      </c>
      <c r="L654" s="2" t="s">
        <v>2379</v>
      </c>
      <c r="M654" s="2" t="s">
        <v>35</v>
      </c>
      <c r="N654" s="2" t="s">
        <v>2380</v>
      </c>
      <c r="O654" s="51" t="s">
        <v>1538</v>
      </c>
      <c r="P654" s="2" t="s">
        <v>1046</v>
      </c>
      <c r="Q654" s="2"/>
      <c r="R654" s="2"/>
      <c r="S654" s="46">
        <v>94</v>
      </c>
    </row>
    <row r="655" spans="1:19" x14ac:dyDescent="0.4">
      <c r="A655" s="2">
        <v>653</v>
      </c>
      <c r="B655" s="39">
        <v>95</v>
      </c>
      <c r="C655" s="40">
        <v>0</v>
      </c>
      <c r="D655" s="41" t="str">
        <f>IF([4]①申請書!$E2=B655,"連携","")</f>
        <v/>
      </c>
      <c r="E655" s="41" t="str">
        <f>IF(D655="","",COUNTIF($D$2:D655,"連携"))</f>
        <v/>
      </c>
      <c r="F655" s="42">
        <v>91006</v>
      </c>
      <c r="G655" s="40" t="s">
        <v>930</v>
      </c>
      <c r="H655" s="43" t="s">
        <v>2454</v>
      </c>
      <c r="I655" s="43" t="s">
        <v>1133</v>
      </c>
      <c r="J655" s="44" t="s">
        <v>111</v>
      </c>
      <c r="K655" s="43">
        <v>2711700753</v>
      </c>
      <c r="L655" s="43" t="s">
        <v>1134</v>
      </c>
      <c r="M655" s="43" t="s">
        <v>34</v>
      </c>
      <c r="N655" s="43" t="s">
        <v>2279</v>
      </c>
      <c r="O655" s="45" t="s">
        <v>1538</v>
      </c>
      <c r="P655" s="43" t="s">
        <v>1135</v>
      </c>
      <c r="Q655" s="43"/>
      <c r="R655" s="43"/>
      <c r="S655" s="39">
        <v>95</v>
      </c>
    </row>
    <row r="656" spans="1:19" x14ac:dyDescent="0.4">
      <c r="A656" s="2">
        <v>654</v>
      </c>
      <c r="B656" s="46">
        <v>95</v>
      </c>
      <c r="C656" s="35">
        <v>1</v>
      </c>
      <c r="D656" s="47" t="str">
        <f>IF([4]①申請書!$E2=B656,"連携","")</f>
        <v/>
      </c>
      <c r="E656" s="47" t="str">
        <f>IF(D656="","",COUNTIF($D$2:D656,"連携"))</f>
        <v/>
      </c>
      <c r="F656" s="48">
        <v>91086</v>
      </c>
      <c r="G656" s="49" t="s">
        <v>930</v>
      </c>
      <c r="H656" s="50" t="s">
        <v>2454</v>
      </c>
      <c r="I656" s="2" t="s">
        <v>1112</v>
      </c>
      <c r="J656" s="5" t="s">
        <v>1541</v>
      </c>
      <c r="K656" s="2">
        <v>2712406970</v>
      </c>
      <c r="L656" s="2" t="s">
        <v>1113</v>
      </c>
      <c r="M656" s="2" t="s">
        <v>34</v>
      </c>
      <c r="N656" s="2" t="s">
        <v>2415</v>
      </c>
      <c r="O656" s="51" t="s">
        <v>1538</v>
      </c>
      <c r="P656" s="2" t="s">
        <v>1114</v>
      </c>
      <c r="Q656" s="2"/>
      <c r="R656" s="2"/>
      <c r="S656" s="46">
        <v>95</v>
      </c>
    </row>
    <row r="657" spans="1:19" x14ac:dyDescent="0.4">
      <c r="A657" s="2">
        <v>655</v>
      </c>
      <c r="B657" s="46">
        <v>95</v>
      </c>
      <c r="C657" s="35">
        <v>2</v>
      </c>
      <c r="D657" s="47" t="str">
        <f>IF([4]①申請書!$E2=B657,"連携","")</f>
        <v/>
      </c>
      <c r="E657" s="47" t="str">
        <f>IF(D657="","",COUNTIF($D$2:D657,"連携"))</f>
        <v/>
      </c>
      <c r="F657" s="48">
        <v>91110</v>
      </c>
      <c r="G657" s="49" t="s">
        <v>930</v>
      </c>
      <c r="H657" s="50" t="s">
        <v>2454</v>
      </c>
      <c r="I657" s="2" t="s">
        <v>934</v>
      </c>
      <c r="J657" s="5" t="s">
        <v>1543</v>
      </c>
      <c r="K657" s="2">
        <v>2619900042</v>
      </c>
      <c r="L657" s="2" t="s">
        <v>935</v>
      </c>
      <c r="M657" s="2" t="s">
        <v>33</v>
      </c>
      <c r="N657" s="2" t="s">
        <v>2263</v>
      </c>
      <c r="O657" s="51" t="s">
        <v>1538</v>
      </c>
      <c r="P657" s="2" t="s">
        <v>936</v>
      </c>
      <c r="Q657" s="2"/>
      <c r="R657" s="2"/>
      <c r="S657" s="46">
        <v>95</v>
      </c>
    </row>
    <row r="658" spans="1:19" x14ac:dyDescent="0.4">
      <c r="A658" s="2">
        <v>656</v>
      </c>
      <c r="B658" s="46">
        <v>95</v>
      </c>
      <c r="C658" s="35">
        <v>3</v>
      </c>
      <c r="D658" s="47" t="str">
        <f>IF([4]①申請書!$E2=B658,"連携","")</f>
        <v/>
      </c>
      <c r="E658" s="47" t="str">
        <f>IF(D658="","",COUNTIF($D$2:D658,"連携"))</f>
        <v/>
      </c>
      <c r="F658" s="48">
        <v>91474</v>
      </c>
      <c r="G658" s="49" t="s">
        <v>930</v>
      </c>
      <c r="H658" s="50" t="s">
        <v>2454</v>
      </c>
      <c r="I658" s="2" t="s">
        <v>1159</v>
      </c>
      <c r="J658" s="5" t="s">
        <v>1545</v>
      </c>
      <c r="K658" s="2">
        <v>2714107774</v>
      </c>
      <c r="L658" s="2" t="s">
        <v>1160</v>
      </c>
      <c r="M658" s="2" t="s">
        <v>34</v>
      </c>
      <c r="N658" s="2" t="s">
        <v>2292</v>
      </c>
      <c r="O658" s="51" t="s">
        <v>1538</v>
      </c>
      <c r="P658" s="2" t="s">
        <v>1161</v>
      </c>
      <c r="Q658" s="2"/>
      <c r="R658" s="2"/>
      <c r="S658" s="46">
        <v>95</v>
      </c>
    </row>
    <row r="659" spans="1:19" x14ac:dyDescent="0.4">
      <c r="A659" s="2">
        <v>657</v>
      </c>
      <c r="B659" s="46">
        <v>95</v>
      </c>
      <c r="C659" s="35">
        <v>4</v>
      </c>
      <c r="D659" s="47" t="str">
        <f>IF([4]①申請書!$E2=B659,"連携","")</f>
        <v/>
      </c>
      <c r="E659" s="47" t="str">
        <f>IF(D659="","",COUNTIF($D$2:D659,"連携"))</f>
        <v/>
      </c>
      <c r="F659" s="48">
        <v>91479</v>
      </c>
      <c r="G659" s="49" t="s">
        <v>930</v>
      </c>
      <c r="H659" s="50" t="s">
        <v>2454</v>
      </c>
      <c r="I659" s="2" t="s">
        <v>962</v>
      </c>
      <c r="J659" s="5" t="s">
        <v>1548</v>
      </c>
      <c r="K659" s="2">
        <v>2910801121</v>
      </c>
      <c r="L659" s="2" t="s">
        <v>963</v>
      </c>
      <c r="M659" s="2" t="s">
        <v>36</v>
      </c>
      <c r="N659" s="2" t="s">
        <v>2293</v>
      </c>
      <c r="O659" s="51" t="s">
        <v>1558</v>
      </c>
      <c r="P659" s="2" t="s">
        <v>964</v>
      </c>
      <c r="Q659" s="2"/>
      <c r="R659" s="2"/>
      <c r="S659" s="46">
        <v>95</v>
      </c>
    </row>
    <row r="660" spans="1:19" x14ac:dyDescent="0.4">
      <c r="A660" s="2">
        <v>658</v>
      </c>
      <c r="B660" s="46">
        <v>95</v>
      </c>
      <c r="C660" s="35">
        <v>5</v>
      </c>
      <c r="D660" s="47" t="str">
        <f>IF([4]①申請書!$E2=B660,"連携","")</f>
        <v/>
      </c>
      <c r="E660" s="47" t="str">
        <f>IF(D660="","",COUNTIF($D$2:D660,"連携"))</f>
        <v/>
      </c>
      <c r="F660" s="48">
        <v>91743</v>
      </c>
      <c r="G660" s="49" t="s">
        <v>930</v>
      </c>
      <c r="H660" s="50" t="s">
        <v>2454</v>
      </c>
      <c r="I660" s="2" t="s">
        <v>2455</v>
      </c>
      <c r="J660" s="5" t="s">
        <v>1553</v>
      </c>
      <c r="K660" s="2">
        <v>2710201381</v>
      </c>
      <c r="L660" s="2" t="s">
        <v>2456</v>
      </c>
      <c r="M660" s="2" t="s">
        <v>2374</v>
      </c>
      <c r="N660" s="2" t="s">
        <v>2457</v>
      </c>
      <c r="O660" s="51" t="s">
        <v>1644</v>
      </c>
      <c r="P660" s="2" t="s">
        <v>2458</v>
      </c>
      <c r="Q660" s="2"/>
      <c r="R660" s="2"/>
      <c r="S660" s="46">
        <v>95</v>
      </c>
    </row>
    <row r="661" spans="1:19" x14ac:dyDescent="0.4">
      <c r="A661" s="2">
        <v>659</v>
      </c>
      <c r="B661" s="46">
        <v>95</v>
      </c>
      <c r="C661" s="35">
        <v>6</v>
      </c>
      <c r="D661" s="47" t="str">
        <f>IF([4]①申請書!$E2=B661,"連携","")</f>
        <v/>
      </c>
      <c r="E661" s="47" t="str">
        <f>IF(D661="","",COUNTIF($D$2:D661,"連携"))</f>
        <v/>
      </c>
      <c r="F661" s="48">
        <v>91880</v>
      </c>
      <c r="G661" s="49" t="s">
        <v>930</v>
      </c>
      <c r="H661" s="50" t="s">
        <v>2454</v>
      </c>
      <c r="I661" s="2" t="s">
        <v>1162</v>
      </c>
      <c r="J661" s="5" t="s">
        <v>1556</v>
      </c>
      <c r="K661" s="2">
        <v>2714406135</v>
      </c>
      <c r="L661" s="2" t="s">
        <v>1163</v>
      </c>
      <c r="M661" s="2" t="s">
        <v>34</v>
      </c>
      <c r="N661" s="2" t="s">
        <v>2321</v>
      </c>
      <c r="O661" s="51" t="s">
        <v>1538</v>
      </c>
      <c r="P661" s="2" t="s">
        <v>1164</v>
      </c>
      <c r="Q661" s="2"/>
      <c r="R661" s="2"/>
      <c r="S661" s="46">
        <v>95</v>
      </c>
    </row>
    <row r="662" spans="1:19" x14ac:dyDescent="0.4">
      <c r="A662" s="2">
        <v>660</v>
      </c>
      <c r="B662" s="39">
        <v>96</v>
      </c>
      <c r="C662" s="40">
        <v>0</v>
      </c>
      <c r="D662" s="41" t="str">
        <f>IF([4]①申請書!$E2=B662,"連携","")</f>
        <v/>
      </c>
      <c r="E662" s="41" t="str">
        <f>IF(D662="","",COUNTIF($D$2:D662,"連携"))</f>
        <v/>
      </c>
      <c r="F662" s="42">
        <v>91281</v>
      </c>
      <c r="G662" s="40" t="s">
        <v>930</v>
      </c>
      <c r="H662" s="43" t="s">
        <v>1165</v>
      </c>
      <c r="I662" s="43" t="s">
        <v>1109</v>
      </c>
      <c r="J662" s="44" t="s">
        <v>111</v>
      </c>
      <c r="K662" s="43">
        <v>2719900249</v>
      </c>
      <c r="L662" s="43" t="s">
        <v>1110</v>
      </c>
      <c r="M662" s="43" t="s">
        <v>34</v>
      </c>
      <c r="N662" s="43" t="s">
        <v>2418</v>
      </c>
      <c r="O662" s="45" t="s">
        <v>1538</v>
      </c>
      <c r="P662" s="43" t="s">
        <v>1111</v>
      </c>
      <c r="Q662" s="43"/>
      <c r="R662" s="43"/>
      <c r="S662" s="39">
        <v>96</v>
      </c>
    </row>
    <row r="663" spans="1:19" x14ac:dyDescent="0.4">
      <c r="A663" s="2">
        <v>661</v>
      </c>
      <c r="B663" s="46">
        <v>96</v>
      </c>
      <c r="C663" s="35">
        <v>1</v>
      </c>
      <c r="D663" s="47" t="str">
        <f>IF([4]①申請書!$E2=B663,"連携","")</f>
        <v/>
      </c>
      <c r="E663" s="47" t="str">
        <f>IF(D663="","",COUNTIF($D$2:D663,"連携"))</f>
        <v/>
      </c>
      <c r="F663" s="48">
        <v>91004</v>
      </c>
      <c r="G663" s="49" t="s">
        <v>930</v>
      </c>
      <c r="H663" s="50" t="s">
        <v>2459</v>
      </c>
      <c r="I663" s="2" t="s">
        <v>1169</v>
      </c>
      <c r="J663" s="5" t="s">
        <v>1541</v>
      </c>
      <c r="K663" s="2">
        <v>2714502438</v>
      </c>
      <c r="L663" s="2" t="s">
        <v>2460</v>
      </c>
      <c r="M663" s="2" t="s">
        <v>34</v>
      </c>
      <c r="N663" s="2" t="s">
        <v>2461</v>
      </c>
      <c r="O663" s="51" t="s">
        <v>1558</v>
      </c>
      <c r="P663" s="2" t="s">
        <v>1170</v>
      </c>
      <c r="Q663" s="2"/>
      <c r="R663" s="2"/>
      <c r="S663" s="46">
        <v>96</v>
      </c>
    </row>
    <row r="664" spans="1:19" x14ac:dyDescent="0.4">
      <c r="A664" s="2">
        <v>662</v>
      </c>
      <c r="B664" s="46">
        <v>96</v>
      </c>
      <c r="C664" s="35">
        <v>2</v>
      </c>
      <c r="D664" s="47" t="str">
        <f>IF([4]①申請書!$E2=B664,"連携","")</f>
        <v/>
      </c>
      <c r="E664" s="47" t="str">
        <f>IF(D664="","",COUNTIF($D$2:D664,"連携"))</f>
        <v/>
      </c>
      <c r="F664" s="48">
        <v>91064</v>
      </c>
      <c r="G664" s="49" t="s">
        <v>930</v>
      </c>
      <c r="H664" s="50" t="s">
        <v>2459</v>
      </c>
      <c r="I664" s="2" t="s">
        <v>1142</v>
      </c>
      <c r="J664" s="5" t="s">
        <v>1543</v>
      </c>
      <c r="K664" s="2">
        <v>2716100314</v>
      </c>
      <c r="L664" s="2" t="s">
        <v>1143</v>
      </c>
      <c r="M664" s="2" t="s">
        <v>34</v>
      </c>
      <c r="N664" s="2" t="s">
        <v>2439</v>
      </c>
      <c r="O664" s="51" t="s">
        <v>1538</v>
      </c>
      <c r="P664" s="2" t="s">
        <v>1144</v>
      </c>
      <c r="Q664" s="2"/>
      <c r="R664" s="2"/>
      <c r="S664" s="46">
        <v>96</v>
      </c>
    </row>
    <row r="665" spans="1:19" x14ac:dyDescent="0.4">
      <c r="A665" s="2">
        <v>663</v>
      </c>
      <c r="B665" s="46">
        <v>96</v>
      </c>
      <c r="C665" s="35">
        <v>3</v>
      </c>
      <c r="D665" s="47" t="str">
        <f>IF([4]①申請書!$E2=B665,"連携","")</f>
        <v/>
      </c>
      <c r="E665" s="47" t="str">
        <f>IF(D665="","",COUNTIF($D$2:D665,"連携"))</f>
        <v/>
      </c>
      <c r="F665" s="48">
        <v>91087</v>
      </c>
      <c r="G665" s="49" t="s">
        <v>930</v>
      </c>
      <c r="H665" s="50" t="s">
        <v>2459</v>
      </c>
      <c r="I665" s="2" t="s">
        <v>1060</v>
      </c>
      <c r="J665" s="5" t="s">
        <v>1545</v>
      </c>
      <c r="K665" s="2">
        <v>2813000193</v>
      </c>
      <c r="L665" s="2" t="s">
        <v>2381</v>
      </c>
      <c r="M665" s="2" t="s">
        <v>35</v>
      </c>
      <c r="N665" s="2" t="s">
        <v>2382</v>
      </c>
      <c r="O665" s="51" t="s">
        <v>1538</v>
      </c>
      <c r="P665" s="2" t="s">
        <v>1061</v>
      </c>
      <c r="Q665" s="2"/>
      <c r="R665" s="2"/>
      <c r="S665" s="46">
        <v>96</v>
      </c>
    </row>
    <row r="666" spans="1:19" x14ac:dyDescent="0.4">
      <c r="A666" s="2">
        <v>664</v>
      </c>
      <c r="B666" s="46">
        <v>96</v>
      </c>
      <c r="C666" s="35">
        <v>4</v>
      </c>
      <c r="D666" s="47" t="str">
        <f>IF([4]①申請書!$E2=B666,"連携","")</f>
        <v/>
      </c>
      <c r="E666" s="47" t="str">
        <f>IF(D666="","",COUNTIF($D$2:D666,"連携"))</f>
        <v/>
      </c>
      <c r="F666" s="48">
        <v>91115</v>
      </c>
      <c r="G666" s="49" t="s">
        <v>930</v>
      </c>
      <c r="H666" s="50" t="s">
        <v>2459</v>
      </c>
      <c r="I666" s="2" t="s">
        <v>1062</v>
      </c>
      <c r="J666" s="5" t="s">
        <v>1548</v>
      </c>
      <c r="K666" s="2">
        <v>2813300114</v>
      </c>
      <c r="L666" s="2" t="s">
        <v>2383</v>
      </c>
      <c r="M666" s="2" t="s">
        <v>35</v>
      </c>
      <c r="N666" s="2" t="s">
        <v>2384</v>
      </c>
      <c r="O666" s="51" t="s">
        <v>1538</v>
      </c>
      <c r="P666" s="2" t="s">
        <v>1063</v>
      </c>
      <c r="Q666" s="2"/>
      <c r="R666" s="2"/>
      <c r="S666" s="46">
        <v>96</v>
      </c>
    </row>
    <row r="667" spans="1:19" x14ac:dyDescent="0.4">
      <c r="A667" s="2">
        <v>665</v>
      </c>
      <c r="B667" s="46">
        <v>96</v>
      </c>
      <c r="C667" s="35">
        <v>5</v>
      </c>
      <c r="D667" s="47" t="str">
        <f>IF([4]①申請書!$E2=B667,"連携","")</f>
        <v/>
      </c>
      <c r="E667" s="47" t="str">
        <f>IF(D667="","",COUNTIF($D$2:D667,"連携"))</f>
        <v/>
      </c>
      <c r="F667" s="48">
        <v>91148</v>
      </c>
      <c r="G667" s="49" t="s">
        <v>286</v>
      </c>
      <c r="H667" s="50" t="s">
        <v>2459</v>
      </c>
      <c r="I667" s="2" t="s">
        <v>299</v>
      </c>
      <c r="J667" s="5" t="s">
        <v>1553</v>
      </c>
      <c r="K667" s="2">
        <v>1219110057</v>
      </c>
      <c r="L667" s="2" t="s">
        <v>300</v>
      </c>
      <c r="M667" s="2" t="s">
        <v>19</v>
      </c>
      <c r="N667" s="2" t="s">
        <v>1687</v>
      </c>
      <c r="O667" s="51" t="s">
        <v>1538</v>
      </c>
      <c r="P667" s="2" t="s">
        <v>301</v>
      </c>
      <c r="Q667" s="2"/>
      <c r="R667" s="2"/>
      <c r="S667" s="46">
        <v>96</v>
      </c>
    </row>
    <row r="668" spans="1:19" x14ac:dyDescent="0.4">
      <c r="A668" s="2">
        <v>666</v>
      </c>
      <c r="B668" s="46">
        <v>96</v>
      </c>
      <c r="C668" s="35">
        <v>6</v>
      </c>
      <c r="D668" s="47" t="str">
        <f>IF([4]①申請書!$E2=B668,"連携","")</f>
        <v/>
      </c>
      <c r="E668" s="47" t="str">
        <f>IF(D668="","",COUNTIF($D$2:D668,"連携"))</f>
        <v/>
      </c>
      <c r="F668" s="48">
        <v>91160</v>
      </c>
      <c r="G668" s="49" t="s">
        <v>930</v>
      </c>
      <c r="H668" s="50" t="s">
        <v>2459</v>
      </c>
      <c r="I668" s="2" t="s">
        <v>1171</v>
      </c>
      <c r="J668" s="5" t="s">
        <v>1556</v>
      </c>
      <c r="K668" s="2">
        <v>2719900017</v>
      </c>
      <c r="L668" s="2" t="s">
        <v>1172</v>
      </c>
      <c r="M668" s="2" t="s">
        <v>34</v>
      </c>
      <c r="N668" s="2" t="s">
        <v>2462</v>
      </c>
      <c r="O668" s="51" t="s">
        <v>1558</v>
      </c>
      <c r="P668" s="2" t="s">
        <v>1173</v>
      </c>
      <c r="Q668" s="2"/>
      <c r="R668" s="2"/>
      <c r="S668" s="46">
        <v>96</v>
      </c>
    </row>
    <row r="669" spans="1:19" x14ac:dyDescent="0.4">
      <c r="A669" s="2">
        <v>667</v>
      </c>
      <c r="B669" s="46">
        <v>96</v>
      </c>
      <c r="C669" s="35">
        <v>7</v>
      </c>
      <c r="D669" s="47" t="str">
        <f>IF([4]①申請書!$E2=B669,"連携","")</f>
        <v/>
      </c>
      <c r="E669" s="47" t="str">
        <f>IF(D669="","",COUNTIF($D$2:D669,"連携"))</f>
        <v/>
      </c>
      <c r="F669" s="48">
        <v>91193</v>
      </c>
      <c r="G669" s="49" t="s">
        <v>930</v>
      </c>
      <c r="H669" s="50" t="s">
        <v>2459</v>
      </c>
      <c r="I669" s="2" t="s">
        <v>1174</v>
      </c>
      <c r="J669" s="5" t="s">
        <v>1559</v>
      </c>
      <c r="K669" s="2">
        <v>2813302086</v>
      </c>
      <c r="L669" s="2" t="s">
        <v>1175</v>
      </c>
      <c r="M669" s="2" t="s">
        <v>35</v>
      </c>
      <c r="N669" s="2" t="s">
        <v>2463</v>
      </c>
      <c r="O669" s="51" t="s">
        <v>1558</v>
      </c>
      <c r="P669" s="2" t="s">
        <v>1176</v>
      </c>
      <c r="Q669" s="2"/>
      <c r="R669" s="2"/>
      <c r="S669" s="46">
        <v>96</v>
      </c>
    </row>
    <row r="670" spans="1:19" x14ac:dyDescent="0.4">
      <c r="A670" s="2">
        <v>668</v>
      </c>
      <c r="B670" s="46">
        <v>96</v>
      </c>
      <c r="C670" s="35">
        <v>8</v>
      </c>
      <c r="D670" s="47" t="str">
        <f>IF([4]①申請書!$E2=B670,"連携","")</f>
        <v/>
      </c>
      <c r="E670" s="47" t="str">
        <f>IF(D670="","",COUNTIF($D$2:D670,"連携"))</f>
        <v/>
      </c>
      <c r="F670" s="48">
        <v>91194</v>
      </c>
      <c r="G670" s="49" t="s">
        <v>930</v>
      </c>
      <c r="H670" s="50" t="s">
        <v>2459</v>
      </c>
      <c r="I670" s="2" t="s">
        <v>1177</v>
      </c>
      <c r="J670" s="5" t="s">
        <v>1561</v>
      </c>
      <c r="K670" s="2">
        <v>2719800233</v>
      </c>
      <c r="L670" s="2" t="s">
        <v>1178</v>
      </c>
      <c r="M670" s="2" t="s">
        <v>34</v>
      </c>
      <c r="N670" s="2" t="s">
        <v>2464</v>
      </c>
      <c r="O670" s="51" t="s">
        <v>1558</v>
      </c>
      <c r="P670" s="2" t="s">
        <v>1179</v>
      </c>
      <c r="Q670" s="2"/>
      <c r="R670" s="2"/>
      <c r="S670" s="46">
        <v>96</v>
      </c>
    </row>
    <row r="671" spans="1:19" x14ac:dyDescent="0.4">
      <c r="A671" s="2">
        <v>669</v>
      </c>
      <c r="B671" s="46">
        <v>96</v>
      </c>
      <c r="C671" s="35">
        <v>9</v>
      </c>
      <c r="D671" s="47" t="str">
        <f>IF([4]①申請書!$E2=B671,"連携","")</f>
        <v/>
      </c>
      <c r="E671" s="47" t="str">
        <f>IF(D671="","",COUNTIF($D$2:D671,"連携"))</f>
        <v/>
      </c>
      <c r="F671" s="48">
        <v>91197</v>
      </c>
      <c r="G671" s="49" t="s">
        <v>930</v>
      </c>
      <c r="H671" s="50" t="s">
        <v>2459</v>
      </c>
      <c r="I671" s="2" t="s">
        <v>2465</v>
      </c>
      <c r="J671" s="5" t="s">
        <v>1563</v>
      </c>
      <c r="K671" s="2">
        <v>2716300583</v>
      </c>
      <c r="L671" s="2" t="s">
        <v>2466</v>
      </c>
      <c r="M671" s="2" t="s">
        <v>2374</v>
      </c>
      <c r="N671" s="2" t="s">
        <v>2467</v>
      </c>
      <c r="O671" s="51" t="s">
        <v>1538</v>
      </c>
      <c r="P671" s="2" t="s">
        <v>2468</v>
      </c>
      <c r="Q671" s="2"/>
      <c r="R671" s="2"/>
      <c r="S671" s="46">
        <v>96</v>
      </c>
    </row>
    <row r="672" spans="1:19" x14ac:dyDescent="0.4">
      <c r="A672" s="2">
        <v>670</v>
      </c>
      <c r="B672" s="46">
        <v>96</v>
      </c>
      <c r="C672" s="35">
        <v>10</v>
      </c>
      <c r="D672" s="47" t="str">
        <f>IF([4]①申請書!$E2=B672,"連携","")</f>
        <v/>
      </c>
      <c r="E672" s="47" t="str">
        <f>IF(D672="","",COUNTIF($D$2:D672,"連携"))</f>
        <v/>
      </c>
      <c r="F672" s="48">
        <v>91201</v>
      </c>
      <c r="G672" s="49" t="s">
        <v>930</v>
      </c>
      <c r="H672" s="50" t="s">
        <v>2459</v>
      </c>
      <c r="I672" s="2" t="s">
        <v>1180</v>
      </c>
      <c r="J672" s="5" t="s">
        <v>1565</v>
      </c>
      <c r="K672" s="2">
        <v>2711609392</v>
      </c>
      <c r="L672" s="2" t="s">
        <v>1181</v>
      </c>
      <c r="M672" s="2" t="s">
        <v>34</v>
      </c>
      <c r="N672" s="2" t="s">
        <v>2469</v>
      </c>
      <c r="O672" s="51" t="s">
        <v>1538</v>
      </c>
      <c r="P672" s="2" t="s">
        <v>1182</v>
      </c>
      <c r="Q672" s="2"/>
      <c r="R672" s="2"/>
      <c r="S672" s="46">
        <v>96</v>
      </c>
    </row>
    <row r="673" spans="1:19" x14ac:dyDescent="0.4">
      <c r="A673" s="2">
        <v>671</v>
      </c>
      <c r="B673" s="46">
        <v>96</v>
      </c>
      <c r="C673" s="35">
        <v>11</v>
      </c>
      <c r="D673" s="47" t="str">
        <f>IF([4]①申請書!$E2=B673,"連携","")</f>
        <v/>
      </c>
      <c r="E673" s="47" t="str">
        <f>IF(D673="","",COUNTIF($D$2:D673,"連携"))</f>
        <v/>
      </c>
      <c r="F673" s="48">
        <v>91202</v>
      </c>
      <c r="G673" s="49" t="s">
        <v>930</v>
      </c>
      <c r="H673" s="50" t="s">
        <v>2459</v>
      </c>
      <c r="I673" s="2" t="s">
        <v>1207</v>
      </c>
      <c r="J673" s="5" t="s">
        <v>1567</v>
      </c>
      <c r="K673" s="2">
        <v>2719801470</v>
      </c>
      <c r="L673" s="2" t="s">
        <v>2470</v>
      </c>
      <c r="M673" s="2" t="s">
        <v>34</v>
      </c>
      <c r="N673" s="2" t="s">
        <v>2471</v>
      </c>
      <c r="O673" s="51" t="s">
        <v>1538</v>
      </c>
      <c r="P673" s="2" t="s">
        <v>1208</v>
      </c>
      <c r="Q673" s="2"/>
      <c r="R673" s="2"/>
      <c r="S673" s="46">
        <v>96</v>
      </c>
    </row>
    <row r="674" spans="1:19" x14ac:dyDescent="0.4">
      <c r="A674" s="2">
        <v>672</v>
      </c>
      <c r="B674" s="46">
        <v>96</v>
      </c>
      <c r="C674" s="35">
        <v>12</v>
      </c>
      <c r="D674" s="47" t="str">
        <f>IF([4]①申請書!$E2=B674,"連携","")</f>
        <v/>
      </c>
      <c r="E674" s="47" t="str">
        <f>IF(D674="","",COUNTIF($D$2:D674,"連携"))</f>
        <v/>
      </c>
      <c r="F674" s="48">
        <v>91205</v>
      </c>
      <c r="G674" s="49" t="s">
        <v>930</v>
      </c>
      <c r="H674" s="50" t="s">
        <v>2459</v>
      </c>
      <c r="I674" s="2" t="s">
        <v>1189</v>
      </c>
      <c r="J674" s="5" t="s">
        <v>1570</v>
      </c>
      <c r="K674" s="2">
        <v>2719801504</v>
      </c>
      <c r="L674" s="2" t="s">
        <v>1190</v>
      </c>
      <c r="M674" s="2" t="s">
        <v>34</v>
      </c>
      <c r="N674" s="2" t="s">
        <v>2472</v>
      </c>
      <c r="O674" s="51" t="s">
        <v>1538</v>
      </c>
      <c r="P674" s="2" t="s">
        <v>1191</v>
      </c>
      <c r="Q674" s="2"/>
      <c r="R674" s="2"/>
      <c r="S674" s="46">
        <v>96</v>
      </c>
    </row>
    <row r="675" spans="1:19" x14ac:dyDescent="0.4">
      <c r="A675" s="2">
        <v>673</v>
      </c>
      <c r="B675" s="46">
        <v>96</v>
      </c>
      <c r="C675" s="35">
        <v>13</v>
      </c>
      <c r="D675" s="47" t="str">
        <f>IF([4]①申請書!$E2=B675,"連携","")</f>
        <v/>
      </c>
      <c r="E675" s="47" t="str">
        <f>IF(D675="","",COUNTIF($D$2:D675,"連携"))</f>
        <v/>
      </c>
      <c r="F675" s="48">
        <v>91262</v>
      </c>
      <c r="G675" s="49" t="s">
        <v>930</v>
      </c>
      <c r="H675" s="50" t="s">
        <v>2459</v>
      </c>
      <c r="I675" s="2" t="s">
        <v>1200</v>
      </c>
      <c r="J675" s="5" t="s">
        <v>1572</v>
      </c>
      <c r="K675" s="2">
        <v>2711607149</v>
      </c>
      <c r="L675" s="2" t="s">
        <v>1201</v>
      </c>
      <c r="M675" s="2" t="s">
        <v>34</v>
      </c>
      <c r="N675" s="2" t="s">
        <v>2473</v>
      </c>
      <c r="O675" s="51" t="s">
        <v>1558</v>
      </c>
      <c r="P675" s="2" t="s">
        <v>1202</v>
      </c>
      <c r="Q675" s="2"/>
      <c r="R675" s="2"/>
      <c r="S675" s="46">
        <v>96</v>
      </c>
    </row>
    <row r="676" spans="1:19" x14ac:dyDescent="0.4">
      <c r="A676" s="2">
        <v>674</v>
      </c>
      <c r="B676" s="46">
        <v>96</v>
      </c>
      <c r="C676" s="35">
        <v>14</v>
      </c>
      <c r="D676" s="47" t="str">
        <f>IF([4]①申請書!$E2=B676,"連携","")</f>
        <v/>
      </c>
      <c r="E676" s="47" t="str">
        <f>IF(D676="","",COUNTIF($D$2:D676,"連携"))</f>
        <v/>
      </c>
      <c r="F676" s="48">
        <v>91276</v>
      </c>
      <c r="G676" s="49" t="s">
        <v>930</v>
      </c>
      <c r="H676" s="50" t="s">
        <v>2459</v>
      </c>
      <c r="I676" s="2" t="s">
        <v>1197</v>
      </c>
      <c r="J676" s="5" t="s">
        <v>1574</v>
      </c>
      <c r="K676" s="2">
        <v>2711705703</v>
      </c>
      <c r="L676" s="2" t="s">
        <v>1198</v>
      </c>
      <c r="M676" s="2" t="s">
        <v>34</v>
      </c>
      <c r="N676" s="2" t="s">
        <v>2474</v>
      </c>
      <c r="O676" s="51" t="s">
        <v>1538</v>
      </c>
      <c r="P676" s="2" t="s">
        <v>1199</v>
      </c>
      <c r="Q676" s="2"/>
      <c r="R676" s="2"/>
      <c r="S676" s="46">
        <v>96</v>
      </c>
    </row>
    <row r="677" spans="1:19" x14ac:dyDescent="0.4">
      <c r="A677" s="2">
        <v>675</v>
      </c>
      <c r="B677" s="46">
        <v>96</v>
      </c>
      <c r="C677" s="35">
        <v>15</v>
      </c>
      <c r="D677" s="47" t="str">
        <f>IF([4]①申請書!$E2=B677,"連携","")</f>
        <v/>
      </c>
      <c r="E677" s="47" t="str">
        <f>IF(D677="","",COUNTIF($D$2:D677,"連携"))</f>
        <v/>
      </c>
      <c r="F677" s="48">
        <v>91277</v>
      </c>
      <c r="G677" s="49" t="s">
        <v>930</v>
      </c>
      <c r="H677" s="50" t="s">
        <v>2459</v>
      </c>
      <c r="I677" s="2" t="s">
        <v>1166</v>
      </c>
      <c r="J677" s="5" t="s">
        <v>1576</v>
      </c>
      <c r="K677" s="2">
        <v>2719600021</v>
      </c>
      <c r="L677" s="2" t="s">
        <v>1167</v>
      </c>
      <c r="M677" s="2" t="s">
        <v>34</v>
      </c>
      <c r="N677" s="2" t="s">
        <v>2475</v>
      </c>
      <c r="O677" s="51" t="s">
        <v>1558</v>
      </c>
      <c r="P677" s="2" t="s">
        <v>1168</v>
      </c>
      <c r="Q677" s="2"/>
      <c r="R677" s="2"/>
      <c r="S677" s="46">
        <v>96</v>
      </c>
    </row>
    <row r="678" spans="1:19" x14ac:dyDescent="0.4">
      <c r="A678" s="2">
        <v>676</v>
      </c>
      <c r="B678" s="46">
        <v>96</v>
      </c>
      <c r="C678" s="35">
        <v>16</v>
      </c>
      <c r="D678" s="47" t="str">
        <f>IF([4]①申請書!$E2=B678,"連携","")</f>
        <v/>
      </c>
      <c r="E678" s="47" t="str">
        <f>IF(D678="","",COUNTIF($D$2:D678,"連携"))</f>
        <v/>
      </c>
      <c r="F678" s="48">
        <v>91282</v>
      </c>
      <c r="G678" s="49" t="s">
        <v>930</v>
      </c>
      <c r="H678" s="50" t="s">
        <v>2459</v>
      </c>
      <c r="I678" s="2" t="s">
        <v>1051</v>
      </c>
      <c r="J678" s="5" t="s">
        <v>1578</v>
      </c>
      <c r="K678" s="2">
        <v>2719409506</v>
      </c>
      <c r="L678" s="2" t="s">
        <v>1052</v>
      </c>
      <c r="M678" s="2" t="s">
        <v>34</v>
      </c>
      <c r="N678" s="2" t="s">
        <v>2385</v>
      </c>
      <c r="O678" s="51" t="s">
        <v>1538</v>
      </c>
      <c r="P678" s="2" t="s">
        <v>1053</v>
      </c>
      <c r="Q678" s="2"/>
      <c r="R678" s="2"/>
      <c r="S678" s="46">
        <v>96</v>
      </c>
    </row>
    <row r="679" spans="1:19" x14ac:dyDescent="0.4">
      <c r="A679" s="2">
        <v>677</v>
      </c>
      <c r="B679" s="46">
        <v>96</v>
      </c>
      <c r="C679" s="35">
        <v>17</v>
      </c>
      <c r="D679" s="47" t="str">
        <f>IF([4]①申請書!$E2=B679,"連携","")</f>
        <v/>
      </c>
      <c r="E679" s="47" t="str">
        <f>IF(D679="","",COUNTIF($D$2:D679,"連携"))</f>
        <v/>
      </c>
      <c r="F679" s="48">
        <v>91283</v>
      </c>
      <c r="G679" s="49" t="s">
        <v>930</v>
      </c>
      <c r="H679" s="50" t="s">
        <v>2459</v>
      </c>
      <c r="I679" s="2" t="s">
        <v>2476</v>
      </c>
      <c r="J679" s="5" t="s">
        <v>1651</v>
      </c>
      <c r="K679" s="2">
        <v>2712006622</v>
      </c>
      <c r="L679" s="2" t="s">
        <v>2477</v>
      </c>
      <c r="M679" s="2" t="s">
        <v>34</v>
      </c>
      <c r="N679" s="2" t="s">
        <v>2478</v>
      </c>
      <c r="O679" s="51" t="s">
        <v>1538</v>
      </c>
      <c r="P679" s="2" t="s">
        <v>1196</v>
      </c>
      <c r="Q679" s="2"/>
      <c r="R679" s="2"/>
      <c r="S679" s="46">
        <v>96</v>
      </c>
    </row>
    <row r="680" spans="1:19" x14ac:dyDescent="0.4">
      <c r="A680" s="2">
        <v>678</v>
      </c>
      <c r="B680" s="46">
        <v>96</v>
      </c>
      <c r="C680" s="35">
        <v>18</v>
      </c>
      <c r="D680" s="47" t="str">
        <f>IF([4]①申請書!$E2=B680,"連携","")</f>
        <v/>
      </c>
      <c r="E680" s="47" t="str">
        <f>IF(D680="","",COUNTIF($D$2:D680,"連携"))</f>
        <v/>
      </c>
      <c r="F680" s="48">
        <v>91324</v>
      </c>
      <c r="G680" s="49" t="s">
        <v>930</v>
      </c>
      <c r="H680" s="50" t="s">
        <v>2459</v>
      </c>
      <c r="I680" s="2" t="s">
        <v>1186</v>
      </c>
      <c r="J680" s="5" t="s">
        <v>1652</v>
      </c>
      <c r="K680" s="2">
        <v>2715013617</v>
      </c>
      <c r="L680" s="2" t="s">
        <v>1187</v>
      </c>
      <c r="M680" s="2" t="s">
        <v>34</v>
      </c>
      <c r="N680" s="2" t="s">
        <v>2479</v>
      </c>
      <c r="O680" s="51" t="s">
        <v>1558</v>
      </c>
      <c r="P680" s="2" t="s">
        <v>1188</v>
      </c>
      <c r="Q680" s="2"/>
      <c r="R680" s="2"/>
      <c r="S680" s="46">
        <v>96</v>
      </c>
    </row>
    <row r="681" spans="1:19" x14ac:dyDescent="0.4">
      <c r="A681" s="2">
        <v>679</v>
      </c>
      <c r="B681" s="46">
        <v>96</v>
      </c>
      <c r="C681" s="35">
        <v>19</v>
      </c>
      <c r="D681" s="47" t="str">
        <f>IF([4]①申請書!$E2=B681,"連携","")</f>
        <v/>
      </c>
      <c r="E681" s="47" t="str">
        <f>IF(D681="","",COUNTIF($D$2:D681,"連携"))</f>
        <v/>
      </c>
      <c r="F681" s="48">
        <v>91351</v>
      </c>
      <c r="G681" s="49" t="s">
        <v>930</v>
      </c>
      <c r="H681" s="50" t="s">
        <v>2459</v>
      </c>
      <c r="I681" s="2" t="s">
        <v>1048</v>
      </c>
      <c r="J681" s="5" t="s">
        <v>1654</v>
      </c>
      <c r="K681" s="2">
        <v>2719801686</v>
      </c>
      <c r="L681" s="2" t="s">
        <v>1049</v>
      </c>
      <c r="M681" s="2" t="s">
        <v>34</v>
      </c>
      <c r="N681" s="2" t="s">
        <v>2386</v>
      </c>
      <c r="O681" s="51" t="s">
        <v>1538</v>
      </c>
      <c r="P681" s="2" t="s">
        <v>1050</v>
      </c>
      <c r="Q681" s="2"/>
      <c r="R681" s="2"/>
      <c r="S681" s="46">
        <v>96</v>
      </c>
    </row>
    <row r="682" spans="1:19" x14ac:dyDescent="0.4">
      <c r="A682" s="2">
        <v>680</v>
      </c>
      <c r="B682" s="46">
        <v>96</v>
      </c>
      <c r="C682" s="35">
        <v>20</v>
      </c>
      <c r="D682" s="47" t="str">
        <f>IF([4]①申請書!$E2=B682,"連携","")</f>
        <v/>
      </c>
      <c r="E682" s="47" t="str">
        <f>IF(D682="","",COUNTIF($D$2:D682,"連携"))</f>
        <v/>
      </c>
      <c r="F682" s="48">
        <v>91357</v>
      </c>
      <c r="G682" s="49" t="s">
        <v>716</v>
      </c>
      <c r="H682" s="50" t="s">
        <v>2459</v>
      </c>
      <c r="I682" s="2" t="s">
        <v>632</v>
      </c>
      <c r="J682" s="5" t="s">
        <v>2205</v>
      </c>
      <c r="K682" s="2">
        <v>1618010035</v>
      </c>
      <c r="L682" s="2" t="s">
        <v>633</v>
      </c>
      <c r="M682" s="2" t="s">
        <v>23</v>
      </c>
      <c r="N682" s="2" t="s">
        <v>2003</v>
      </c>
      <c r="O682" s="51" t="s">
        <v>1558</v>
      </c>
      <c r="P682" s="2" t="s">
        <v>634</v>
      </c>
      <c r="Q682" s="2"/>
      <c r="R682" s="2"/>
      <c r="S682" s="46">
        <v>96</v>
      </c>
    </row>
    <row r="683" spans="1:19" x14ac:dyDescent="0.4">
      <c r="A683" s="2">
        <v>681</v>
      </c>
      <c r="B683" s="46">
        <v>96</v>
      </c>
      <c r="C683" s="35">
        <v>21</v>
      </c>
      <c r="D683" s="47" t="str">
        <f>IF([4]①申請書!$E2=B683,"連携","")</f>
        <v/>
      </c>
      <c r="E683" s="47" t="str">
        <f>IF(D683="","",COUNTIF($D$2:D683,"連携"))</f>
        <v/>
      </c>
      <c r="F683" s="48">
        <v>91360</v>
      </c>
      <c r="G683" s="49" t="s">
        <v>930</v>
      </c>
      <c r="H683" s="50" t="s">
        <v>2459</v>
      </c>
      <c r="I683" s="2" t="s">
        <v>2480</v>
      </c>
      <c r="J683" s="5" t="s">
        <v>2208</v>
      </c>
      <c r="K683" s="2">
        <v>2714902497</v>
      </c>
      <c r="L683" s="2" t="s">
        <v>2481</v>
      </c>
      <c r="M683" s="2" t="s">
        <v>2374</v>
      </c>
      <c r="N683" s="2" t="s">
        <v>2482</v>
      </c>
      <c r="O683" s="51" t="s">
        <v>1538</v>
      </c>
      <c r="P683" s="2" t="s">
        <v>2483</v>
      </c>
      <c r="Q683" s="2"/>
      <c r="R683" s="2"/>
      <c r="S683" s="46">
        <v>96</v>
      </c>
    </row>
    <row r="684" spans="1:19" x14ac:dyDescent="0.4">
      <c r="A684" s="2">
        <v>682</v>
      </c>
      <c r="B684" s="46">
        <v>96</v>
      </c>
      <c r="C684" s="35">
        <v>22</v>
      </c>
      <c r="D684" s="47" t="str">
        <f>IF([4]①申請書!$E2=B684,"連携","")</f>
        <v/>
      </c>
      <c r="E684" s="47" t="str">
        <f>IF(D684="","",COUNTIF($D$2:D684,"連携"))</f>
        <v/>
      </c>
      <c r="F684" s="48">
        <v>91385</v>
      </c>
      <c r="G684" s="49" t="s">
        <v>930</v>
      </c>
      <c r="H684" s="50" t="s">
        <v>2459</v>
      </c>
      <c r="I684" s="2" t="s">
        <v>2484</v>
      </c>
      <c r="J684" s="5" t="s">
        <v>2212</v>
      </c>
      <c r="K684" s="2">
        <v>2719801124</v>
      </c>
      <c r="L684" s="2" t="s">
        <v>2485</v>
      </c>
      <c r="M684" s="2" t="s">
        <v>34</v>
      </c>
      <c r="N684" s="2" t="s">
        <v>2486</v>
      </c>
      <c r="O684" s="51" t="s">
        <v>1558</v>
      </c>
      <c r="P684" s="2" t="s">
        <v>1206</v>
      </c>
      <c r="Q684" s="2"/>
      <c r="R684" s="2"/>
      <c r="S684" s="46">
        <v>96</v>
      </c>
    </row>
    <row r="685" spans="1:19" x14ac:dyDescent="0.4">
      <c r="A685" s="2">
        <v>683</v>
      </c>
      <c r="B685" s="46">
        <v>96</v>
      </c>
      <c r="C685" s="35">
        <v>23</v>
      </c>
      <c r="D685" s="47" t="str">
        <f>IF([4]①申請書!$E2=B685,"連携","")</f>
        <v/>
      </c>
      <c r="E685" s="47" t="str">
        <f>IF(D685="","",COUNTIF($D$2:D685,"連携"))</f>
        <v/>
      </c>
      <c r="F685" s="48">
        <v>91476</v>
      </c>
      <c r="G685" s="49" t="s">
        <v>930</v>
      </c>
      <c r="H685" s="50" t="s">
        <v>2459</v>
      </c>
      <c r="I685" s="2" t="s">
        <v>1203</v>
      </c>
      <c r="J685" s="5" t="s">
        <v>2214</v>
      </c>
      <c r="K685" s="2">
        <v>2710103462</v>
      </c>
      <c r="L685" s="2" t="s">
        <v>1204</v>
      </c>
      <c r="M685" s="2" t="s">
        <v>34</v>
      </c>
      <c r="N685" s="2" t="s">
        <v>2487</v>
      </c>
      <c r="O685" s="51" t="s">
        <v>1538</v>
      </c>
      <c r="P685" s="2" t="s">
        <v>1205</v>
      </c>
      <c r="Q685" s="2"/>
      <c r="R685" s="2"/>
      <c r="S685" s="46">
        <v>96</v>
      </c>
    </row>
    <row r="686" spans="1:19" x14ac:dyDescent="0.4">
      <c r="A686" s="2">
        <v>684</v>
      </c>
      <c r="B686" s="46">
        <v>96</v>
      </c>
      <c r="C686" s="35">
        <v>24</v>
      </c>
      <c r="D686" s="47" t="str">
        <f>IF([4]①申請書!$E2=B686,"連携","")</f>
        <v/>
      </c>
      <c r="E686" s="47" t="str">
        <f>IF(D686="","",COUNTIF($D$2:D686,"連携"))</f>
        <v/>
      </c>
      <c r="F686" s="48">
        <v>91549</v>
      </c>
      <c r="G686" s="49" t="s">
        <v>930</v>
      </c>
      <c r="H686" s="50" t="s">
        <v>2459</v>
      </c>
      <c r="I686" s="2" t="s">
        <v>2488</v>
      </c>
      <c r="J686" s="5" t="s">
        <v>2217</v>
      </c>
      <c r="K686" s="2">
        <v>3018210595</v>
      </c>
      <c r="L686" s="2" t="s">
        <v>2489</v>
      </c>
      <c r="M686" s="2" t="s">
        <v>37</v>
      </c>
      <c r="N686" s="2" t="s">
        <v>2490</v>
      </c>
      <c r="O686" s="51" t="s">
        <v>1538</v>
      </c>
      <c r="P686" s="2" t="s">
        <v>2491</v>
      </c>
      <c r="Q686" s="2"/>
      <c r="R686" s="2"/>
      <c r="S686" s="46">
        <v>96</v>
      </c>
    </row>
    <row r="687" spans="1:19" x14ac:dyDescent="0.4">
      <c r="A687" s="2">
        <v>685</v>
      </c>
      <c r="B687" s="46">
        <v>96</v>
      </c>
      <c r="C687" s="35">
        <v>25</v>
      </c>
      <c r="D687" s="47" t="str">
        <f>IF([4]①申請書!$E2=B687,"連携","")</f>
        <v/>
      </c>
      <c r="E687" s="47" t="str">
        <f>IF(D687="","",COUNTIF($D$2:D687,"連携"))</f>
        <v/>
      </c>
      <c r="F687" s="48">
        <v>91750</v>
      </c>
      <c r="G687" s="49" t="s">
        <v>930</v>
      </c>
      <c r="H687" s="50" t="s">
        <v>2459</v>
      </c>
      <c r="I687" s="2" t="s">
        <v>1212</v>
      </c>
      <c r="J687" s="5" t="s">
        <v>2220</v>
      </c>
      <c r="K687" s="2">
        <v>2714013329</v>
      </c>
      <c r="L687" s="2" t="s">
        <v>1213</v>
      </c>
      <c r="M687" s="2" t="s">
        <v>34</v>
      </c>
      <c r="N687" s="2" t="s">
        <v>2492</v>
      </c>
      <c r="O687" s="51" t="s">
        <v>1538</v>
      </c>
      <c r="P687" s="2" t="s">
        <v>1214</v>
      </c>
      <c r="Q687" s="2"/>
      <c r="R687" s="2"/>
      <c r="S687" s="46">
        <v>96</v>
      </c>
    </row>
    <row r="688" spans="1:19" x14ac:dyDescent="0.4">
      <c r="A688" s="2">
        <v>686</v>
      </c>
      <c r="B688" s="46">
        <v>96</v>
      </c>
      <c r="C688" s="35">
        <v>26</v>
      </c>
      <c r="D688" s="47" t="str">
        <f>IF([4]①申請書!$E2=B688,"連携","")</f>
        <v/>
      </c>
      <c r="E688" s="47" t="str">
        <f>IF(D688="","",COUNTIF($D$2:D688,"連携"))</f>
        <v/>
      </c>
      <c r="F688" s="48">
        <v>91756</v>
      </c>
      <c r="G688" s="49" t="s">
        <v>930</v>
      </c>
      <c r="H688" s="50" t="s">
        <v>1165</v>
      </c>
      <c r="I688" s="2" t="s">
        <v>1054</v>
      </c>
      <c r="J688" s="5" t="s">
        <v>2224</v>
      </c>
      <c r="K688" s="2">
        <v>2710203635</v>
      </c>
      <c r="L688" s="2" t="s">
        <v>1055</v>
      </c>
      <c r="M688" s="2" t="s">
        <v>34</v>
      </c>
      <c r="N688" s="2" t="s">
        <v>2388</v>
      </c>
      <c r="O688" s="51" t="s">
        <v>1558</v>
      </c>
      <c r="P688" s="2" t="s">
        <v>1056</v>
      </c>
      <c r="Q688" s="2"/>
      <c r="R688" s="2"/>
      <c r="S688" s="46">
        <v>96</v>
      </c>
    </row>
    <row r="689" spans="1:19" x14ac:dyDescent="0.4">
      <c r="A689" s="2">
        <v>687</v>
      </c>
      <c r="B689" s="46">
        <v>96</v>
      </c>
      <c r="C689" s="35">
        <v>27</v>
      </c>
      <c r="D689" s="47" t="str">
        <f>IF([4]①申請書!$E2=B689,"連携","")</f>
        <v/>
      </c>
      <c r="E689" s="47" t="str">
        <f>IF(D689="","",COUNTIF($D$2:D689,"連携"))</f>
        <v/>
      </c>
      <c r="F689" s="48">
        <v>91927</v>
      </c>
      <c r="G689" s="49" t="s">
        <v>930</v>
      </c>
      <c r="H689" s="50" t="s">
        <v>2459</v>
      </c>
      <c r="I689" s="2" t="s">
        <v>1215</v>
      </c>
      <c r="J689" s="5" t="s">
        <v>2226</v>
      </c>
      <c r="K689" s="2">
        <v>2711402632</v>
      </c>
      <c r="L689" s="2" t="s">
        <v>1216</v>
      </c>
      <c r="M689" s="2" t="s">
        <v>34</v>
      </c>
      <c r="N689" s="2" t="s">
        <v>2493</v>
      </c>
      <c r="O689" s="51" t="s">
        <v>1538</v>
      </c>
      <c r="P689" s="2" t="s">
        <v>1217</v>
      </c>
      <c r="Q689" s="2"/>
      <c r="R689" s="2"/>
      <c r="S689" s="46">
        <v>96</v>
      </c>
    </row>
    <row r="690" spans="1:19" x14ac:dyDescent="0.4">
      <c r="A690" s="2">
        <v>688</v>
      </c>
      <c r="B690" s="46">
        <v>96</v>
      </c>
      <c r="C690" s="35">
        <v>28</v>
      </c>
      <c r="D690" s="47" t="str">
        <f>IF([4]①申請書!$E2=B690,"連携","")</f>
        <v/>
      </c>
      <c r="E690" s="47" t="str">
        <f>IF(D690="","",COUNTIF($D$2:D690,"連携"))</f>
        <v/>
      </c>
      <c r="F690" s="48">
        <v>92045</v>
      </c>
      <c r="G690" s="49" t="s">
        <v>930</v>
      </c>
      <c r="H690" s="50" t="s">
        <v>2459</v>
      </c>
      <c r="I690" s="2" t="s">
        <v>2494</v>
      </c>
      <c r="J690" s="5" t="s">
        <v>2228</v>
      </c>
      <c r="K690" s="2">
        <v>2714405723</v>
      </c>
      <c r="L690" s="2" t="s">
        <v>2495</v>
      </c>
      <c r="M690" s="2" t="s">
        <v>34</v>
      </c>
      <c r="N690" s="2" t="s">
        <v>2496</v>
      </c>
      <c r="O690" s="51" t="s">
        <v>1538</v>
      </c>
      <c r="P690" s="2" t="s">
        <v>1192</v>
      </c>
      <c r="Q690" s="2"/>
      <c r="R690" s="2"/>
      <c r="S690" s="46">
        <v>96</v>
      </c>
    </row>
    <row r="691" spans="1:19" x14ac:dyDescent="0.4">
      <c r="A691" s="2">
        <v>689</v>
      </c>
      <c r="B691" s="46">
        <v>96</v>
      </c>
      <c r="C691" s="35">
        <v>29</v>
      </c>
      <c r="D691" s="47" t="str">
        <f>IF([4]①申請書!$E2=B691,"連携","")</f>
        <v/>
      </c>
      <c r="E691" s="47" t="str">
        <f>IF(D691="","",COUNTIF($D$2:D691,"連携"))</f>
        <v/>
      </c>
      <c r="F691" s="48">
        <v>92065</v>
      </c>
      <c r="G691" s="49" t="s">
        <v>930</v>
      </c>
      <c r="H691" s="50" t="s">
        <v>2459</v>
      </c>
      <c r="I691" s="2" t="s">
        <v>1183</v>
      </c>
      <c r="J691" s="5" t="s">
        <v>2231</v>
      </c>
      <c r="K691" s="2">
        <v>2813103484</v>
      </c>
      <c r="L691" s="2" t="s">
        <v>1184</v>
      </c>
      <c r="M691" s="2" t="s">
        <v>35</v>
      </c>
      <c r="N691" s="2" t="s">
        <v>2497</v>
      </c>
      <c r="O691" s="51" t="s">
        <v>1538</v>
      </c>
      <c r="P691" s="2" t="s">
        <v>1185</v>
      </c>
      <c r="Q691" s="2"/>
      <c r="R691" s="2"/>
      <c r="S691" s="46">
        <v>96</v>
      </c>
    </row>
    <row r="692" spans="1:19" x14ac:dyDescent="0.4">
      <c r="A692" s="2">
        <v>690</v>
      </c>
      <c r="B692" s="46">
        <v>96</v>
      </c>
      <c r="C692" s="35">
        <v>30</v>
      </c>
      <c r="D692" s="47" t="str">
        <f>IF([4]①申請書!$E2=B692,"連携","")</f>
        <v/>
      </c>
      <c r="E692" s="47" t="str">
        <f>IF(D692="","",COUNTIF($D$2:D692,"連携"))</f>
        <v/>
      </c>
      <c r="F692" s="48">
        <v>92095</v>
      </c>
      <c r="G692" s="49" t="s">
        <v>930</v>
      </c>
      <c r="H692" s="50" t="s">
        <v>2459</v>
      </c>
      <c r="I692" s="2" t="s">
        <v>1193</v>
      </c>
      <c r="J692" s="5" t="s">
        <v>2233</v>
      </c>
      <c r="K692" s="2">
        <v>2711803201</v>
      </c>
      <c r="L692" s="2" t="s">
        <v>1194</v>
      </c>
      <c r="M692" s="2" t="s">
        <v>34</v>
      </c>
      <c r="N692" s="2" t="s">
        <v>2498</v>
      </c>
      <c r="O692" s="51" t="s">
        <v>1538</v>
      </c>
      <c r="P692" s="2" t="s">
        <v>1195</v>
      </c>
      <c r="Q692" s="2"/>
      <c r="R692" s="2"/>
      <c r="S692" s="46">
        <v>96</v>
      </c>
    </row>
    <row r="693" spans="1:19" x14ac:dyDescent="0.4">
      <c r="A693" s="2">
        <v>691</v>
      </c>
      <c r="B693" s="46">
        <v>96</v>
      </c>
      <c r="C693" s="35">
        <v>31</v>
      </c>
      <c r="D693" s="47" t="str">
        <f>IF([4]①申請書!$E2=B693,"連携","")</f>
        <v/>
      </c>
      <c r="E693" s="47" t="str">
        <f>IF(D693="","",COUNTIF($D$2:D693,"連携"))</f>
        <v/>
      </c>
      <c r="F693" s="48">
        <v>92096</v>
      </c>
      <c r="G693" s="49" t="s">
        <v>930</v>
      </c>
      <c r="H693" s="50" t="s">
        <v>2459</v>
      </c>
      <c r="I693" s="2" t="s">
        <v>1209</v>
      </c>
      <c r="J693" s="5" t="s">
        <v>2323</v>
      </c>
      <c r="K693" s="2">
        <v>2713802094</v>
      </c>
      <c r="L693" s="2" t="s">
        <v>1210</v>
      </c>
      <c r="M693" s="2" t="s">
        <v>34</v>
      </c>
      <c r="N693" s="2" t="s">
        <v>2499</v>
      </c>
      <c r="O693" s="51" t="s">
        <v>1558</v>
      </c>
      <c r="P693" s="2" t="s">
        <v>1211</v>
      </c>
      <c r="Q693" s="2"/>
      <c r="R693" s="2"/>
      <c r="S693" s="46">
        <v>96</v>
      </c>
    </row>
    <row r="694" spans="1:19" x14ac:dyDescent="0.4">
      <c r="A694" s="2">
        <v>692</v>
      </c>
      <c r="B694" s="39">
        <v>97</v>
      </c>
      <c r="C694" s="40">
        <v>0</v>
      </c>
      <c r="D694" s="41" t="str">
        <f>IF([4]①申請書!$E2=B694,"連携","")</f>
        <v/>
      </c>
      <c r="E694" s="41" t="str">
        <f>IF(D694="","",COUNTIF($D$2:D694,"連携"))</f>
        <v/>
      </c>
      <c r="F694" s="42">
        <v>91114</v>
      </c>
      <c r="G694" s="40" t="s">
        <v>930</v>
      </c>
      <c r="H694" s="43" t="s">
        <v>1218</v>
      </c>
      <c r="I694" s="43" t="s">
        <v>1219</v>
      </c>
      <c r="J694" s="44" t="s">
        <v>111</v>
      </c>
      <c r="K694" s="43">
        <v>2719300119</v>
      </c>
      <c r="L694" s="43" t="s">
        <v>1220</v>
      </c>
      <c r="M694" s="43" t="s">
        <v>34</v>
      </c>
      <c r="N694" s="43" t="s">
        <v>2500</v>
      </c>
      <c r="O694" s="45" t="s">
        <v>1538</v>
      </c>
      <c r="P694" s="43" t="s">
        <v>1221</v>
      </c>
      <c r="Q694" s="43"/>
      <c r="R694" s="43"/>
      <c r="S694" s="39">
        <v>97</v>
      </c>
    </row>
    <row r="695" spans="1:19" x14ac:dyDescent="0.4">
      <c r="A695" s="2">
        <v>693</v>
      </c>
      <c r="B695" s="46">
        <v>97</v>
      </c>
      <c r="C695" s="35">
        <v>1</v>
      </c>
      <c r="D695" s="47" t="str">
        <f>IF([4]①申請書!$E2=B695,"連携","")</f>
        <v/>
      </c>
      <c r="E695" s="47" t="str">
        <f>IF(D695="","",COUNTIF($D$2:D695,"連携"))</f>
        <v/>
      </c>
      <c r="F695" s="48">
        <v>91194</v>
      </c>
      <c r="G695" s="49" t="s">
        <v>930</v>
      </c>
      <c r="H695" s="50" t="s">
        <v>2501</v>
      </c>
      <c r="I695" s="2" t="s">
        <v>1177</v>
      </c>
      <c r="J695" s="5" t="s">
        <v>1541</v>
      </c>
      <c r="K695" s="2">
        <v>2719800233</v>
      </c>
      <c r="L695" s="2" t="s">
        <v>1178</v>
      </c>
      <c r="M695" s="2" t="s">
        <v>34</v>
      </c>
      <c r="N695" s="2" t="s">
        <v>2464</v>
      </c>
      <c r="O695" s="51" t="s">
        <v>1558</v>
      </c>
      <c r="P695" s="2" t="s">
        <v>1179</v>
      </c>
      <c r="Q695" s="2"/>
      <c r="R695" s="2"/>
      <c r="S695" s="46">
        <v>97</v>
      </c>
    </row>
    <row r="696" spans="1:19" x14ac:dyDescent="0.4">
      <c r="A696" s="2">
        <v>694</v>
      </c>
      <c r="B696" s="46">
        <v>97</v>
      </c>
      <c r="C696" s="35">
        <v>2</v>
      </c>
      <c r="D696" s="47" t="str">
        <f>IF([4]①申請書!$E2=B696,"連携","")</f>
        <v/>
      </c>
      <c r="E696" s="47" t="str">
        <f>IF(D696="","",COUNTIF($D$2:D696,"連携"))</f>
        <v/>
      </c>
      <c r="F696" s="48">
        <v>91688</v>
      </c>
      <c r="G696" s="49" t="s">
        <v>930</v>
      </c>
      <c r="H696" s="50" t="s">
        <v>1218</v>
      </c>
      <c r="I696" s="2" t="s">
        <v>1222</v>
      </c>
      <c r="J696" s="5" t="s">
        <v>1543</v>
      </c>
      <c r="K696" s="2">
        <v>2910301296</v>
      </c>
      <c r="L696" s="2" t="s">
        <v>1223</v>
      </c>
      <c r="M696" s="2" t="s">
        <v>36</v>
      </c>
      <c r="N696" s="2" t="s">
        <v>2502</v>
      </c>
      <c r="O696" s="51" t="s">
        <v>1558</v>
      </c>
      <c r="P696" s="2" t="s">
        <v>1224</v>
      </c>
      <c r="Q696" s="2"/>
      <c r="R696" s="2"/>
      <c r="S696" s="46">
        <v>97</v>
      </c>
    </row>
    <row r="697" spans="1:19" x14ac:dyDescent="0.4">
      <c r="A697" s="2">
        <v>695</v>
      </c>
      <c r="B697" s="46">
        <v>97</v>
      </c>
      <c r="C697" s="35">
        <v>3</v>
      </c>
      <c r="D697" s="47" t="str">
        <f>IF([4]①申請書!$E2=B697,"連携","")</f>
        <v/>
      </c>
      <c r="E697" s="47" t="str">
        <f>IF(D697="","",COUNTIF($D$2:D697,"連携"))</f>
        <v/>
      </c>
      <c r="F697" s="48">
        <v>92096</v>
      </c>
      <c r="G697" s="49" t="s">
        <v>930</v>
      </c>
      <c r="H697" s="50" t="s">
        <v>2501</v>
      </c>
      <c r="I697" s="2" t="s">
        <v>1209</v>
      </c>
      <c r="J697" s="5" t="s">
        <v>1545</v>
      </c>
      <c r="K697" s="2">
        <v>2713802094</v>
      </c>
      <c r="L697" s="2" t="s">
        <v>1210</v>
      </c>
      <c r="M697" s="2" t="s">
        <v>34</v>
      </c>
      <c r="N697" s="2" t="s">
        <v>2499</v>
      </c>
      <c r="O697" s="51" t="s">
        <v>1558</v>
      </c>
      <c r="P697" s="2" t="s">
        <v>1211</v>
      </c>
      <c r="Q697" s="2"/>
      <c r="R697" s="2"/>
      <c r="S697" s="46">
        <v>97</v>
      </c>
    </row>
    <row r="698" spans="1:19" x14ac:dyDescent="0.4">
      <c r="A698" s="2">
        <v>696</v>
      </c>
      <c r="B698" s="39">
        <v>98</v>
      </c>
      <c r="C698" s="40">
        <v>0</v>
      </c>
      <c r="D698" s="41" t="str">
        <f>IF([4]①申請書!$E2=B698,"連携","")</f>
        <v/>
      </c>
      <c r="E698" s="41" t="str">
        <f>IF(D698="","",COUNTIF($D$2:D698,"連携"))</f>
        <v/>
      </c>
      <c r="F698" s="42">
        <v>91479</v>
      </c>
      <c r="G698" s="40" t="s">
        <v>930</v>
      </c>
      <c r="H698" s="43" t="s">
        <v>2503</v>
      </c>
      <c r="I698" s="43" t="s">
        <v>962</v>
      </c>
      <c r="J698" s="44" t="s">
        <v>111</v>
      </c>
      <c r="K698" s="43">
        <v>2910801121</v>
      </c>
      <c r="L698" s="43" t="s">
        <v>963</v>
      </c>
      <c r="M698" s="43" t="s">
        <v>36</v>
      </c>
      <c r="N698" s="43" t="s">
        <v>2293</v>
      </c>
      <c r="O698" s="45" t="s">
        <v>1558</v>
      </c>
      <c r="P698" s="43" t="s">
        <v>964</v>
      </c>
      <c r="Q698" s="43"/>
      <c r="R698" s="43"/>
      <c r="S698" s="39">
        <v>98</v>
      </c>
    </row>
    <row r="699" spans="1:19" x14ac:dyDescent="0.4">
      <c r="A699" s="2">
        <v>697</v>
      </c>
      <c r="B699" s="46">
        <v>98</v>
      </c>
      <c r="C699" s="35">
        <v>1</v>
      </c>
      <c r="D699" s="47" t="str">
        <f>IF([4]①申請書!$E2=B699,"連携","")</f>
        <v/>
      </c>
      <c r="E699" s="47" t="str">
        <f>IF(D699="","",COUNTIF($D$2:D699,"連携"))</f>
        <v/>
      </c>
      <c r="F699" s="48">
        <v>91110</v>
      </c>
      <c r="G699" s="49" t="s">
        <v>930</v>
      </c>
      <c r="H699" s="50" t="s">
        <v>2503</v>
      </c>
      <c r="I699" s="2" t="s">
        <v>934</v>
      </c>
      <c r="J699" s="5" t="s">
        <v>1541</v>
      </c>
      <c r="K699" s="2">
        <v>2619900042</v>
      </c>
      <c r="L699" s="2" t="s">
        <v>935</v>
      </c>
      <c r="M699" s="2" t="s">
        <v>33</v>
      </c>
      <c r="N699" s="2" t="s">
        <v>2263</v>
      </c>
      <c r="O699" s="51" t="s">
        <v>1538</v>
      </c>
      <c r="P699" s="2" t="s">
        <v>936</v>
      </c>
      <c r="Q699" s="2"/>
      <c r="R699" s="2"/>
      <c r="S699" s="46">
        <v>98</v>
      </c>
    </row>
    <row r="700" spans="1:19" x14ac:dyDescent="0.4">
      <c r="A700" s="2">
        <v>698</v>
      </c>
      <c r="B700" s="46">
        <v>98</v>
      </c>
      <c r="C700" s="35">
        <v>2</v>
      </c>
      <c r="D700" s="47" t="str">
        <f>IF([4]①申請書!$E2=B700,"連携","")</f>
        <v/>
      </c>
      <c r="E700" s="47" t="str">
        <f>IF(D700="","",COUNTIF($D$2:D700,"連携"))</f>
        <v/>
      </c>
      <c r="F700" s="48">
        <v>91335</v>
      </c>
      <c r="G700" s="49" t="s">
        <v>930</v>
      </c>
      <c r="H700" s="50" t="s">
        <v>2503</v>
      </c>
      <c r="I700" s="2" t="s">
        <v>1030</v>
      </c>
      <c r="J700" s="5" t="s">
        <v>1543</v>
      </c>
      <c r="K700" s="2">
        <v>2919801833</v>
      </c>
      <c r="L700" s="2" t="s">
        <v>2504</v>
      </c>
      <c r="M700" s="2" t="s">
        <v>36</v>
      </c>
      <c r="N700" s="2" t="s">
        <v>2505</v>
      </c>
      <c r="O700" s="51" t="s">
        <v>1558</v>
      </c>
      <c r="P700" s="2" t="s">
        <v>1031</v>
      </c>
      <c r="Q700" s="2"/>
      <c r="R700" s="2"/>
      <c r="S700" s="46">
        <v>98</v>
      </c>
    </row>
    <row r="701" spans="1:19" x14ac:dyDescent="0.4">
      <c r="A701" s="2">
        <v>699</v>
      </c>
      <c r="B701" s="46">
        <v>98</v>
      </c>
      <c r="C701" s="35">
        <v>3</v>
      </c>
      <c r="D701" s="47" t="str">
        <f>IF([4]①申請書!$E2=B701,"連携","")</f>
        <v/>
      </c>
      <c r="E701" s="47" t="str">
        <f>IF(D701="","",COUNTIF($D$2:D701,"連携"))</f>
        <v/>
      </c>
      <c r="F701" s="48">
        <v>92448</v>
      </c>
      <c r="G701" s="49" t="s">
        <v>930</v>
      </c>
      <c r="H701" s="50" t="s">
        <v>2503</v>
      </c>
      <c r="I701" s="2" t="s">
        <v>2506</v>
      </c>
      <c r="J701" s="5" t="s">
        <v>1545</v>
      </c>
      <c r="K701" s="2">
        <v>2910501374</v>
      </c>
      <c r="L701" s="2" t="s">
        <v>2507</v>
      </c>
      <c r="M701" s="2" t="s">
        <v>36</v>
      </c>
      <c r="N701" s="2" t="s">
        <v>2508</v>
      </c>
      <c r="O701" s="51" t="s">
        <v>1538</v>
      </c>
      <c r="P701" s="2" t="s">
        <v>2509</v>
      </c>
      <c r="Q701" s="2"/>
      <c r="R701" s="2"/>
      <c r="S701" s="46">
        <v>98</v>
      </c>
    </row>
    <row r="702" spans="1:19" x14ac:dyDescent="0.4">
      <c r="A702" s="2">
        <v>700</v>
      </c>
      <c r="B702" s="39">
        <v>99</v>
      </c>
      <c r="C702" s="40">
        <v>0</v>
      </c>
      <c r="D702" s="41" t="str">
        <f>IF([4]①申請書!$E2=B702,"連携","")</f>
        <v/>
      </c>
      <c r="E702" s="41" t="str">
        <f>IF(D702="","",COUNTIF($D$2:D702,"連携"))</f>
        <v/>
      </c>
      <c r="F702" s="42">
        <v>91414</v>
      </c>
      <c r="G702" s="40" t="s">
        <v>1802</v>
      </c>
      <c r="H702" s="43" t="s">
        <v>1225</v>
      </c>
      <c r="I702" s="43" t="s">
        <v>1226</v>
      </c>
      <c r="J702" s="44" t="s">
        <v>111</v>
      </c>
      <c r="K702" s="43">
        <v>3319800011</v>
      </c>
      <c r="L702" s="43" t="s">
        <v>1227</v>
      </c>
      <c r="M702" s="43" t="s">
        <v>40</v>
      </c>
      <c r="N702" s="43" t="s">
        <v>2510</v>
      </c>
      <c r="O702" s="45" t="s">
        <v>1538</v>
      </c>
      <c r="P702" s="43" t="s">
        <v>1228</v>
      </c>
      <c r="Q702" s="43"/>
      <c r="R702" s="43"/>
      <c r="S702" s="39">
        <v>99</v>
      </c>
    </row>
    <row r="703" spans="1:19" x14ac:dyDescent="0.4">
      <c r="A703" s="2">
        <v>701</v>
      </c>
      <c r="B703" s="46">
        <v>99</v>
      </c>
      <c r="C703" s="35">
        <v>1</v>
      </c>
      <c r="D703" s="47" t="str">
        <f>IF([4]①申請書!$E2=B703,"連携","")</f>
        <v/>
      </c>
      <c r="E703" s="47" t="str">
        <f>IF(D703="","",COUNTIF($D$2:D703,"連携"))</f>
        <v/>
      </c>
      <c r="F703" s="48">
        <v>91009</v>
      </c>
      <c r="G703" s="49" t="s">
        <v>1802</v>
      </c>
      <c r="H703" s="50" t="s">
        <v>2511</v>
      </c>
      <c r="I703" s="2" t="s">
        <v>1241</v>
      </c>
      <c r="J703" s="5" t="s">
        <v>1541</v>
      </c>
      <c r="K703" s="2">
        <v>3318800061</v>
      </c>
      <c r="L703" s="2" t="s">
        <v>1242</v>
      </c>
      <c r="M703" s="2" t="s">
        <v>40</v>
      </c>
      <c r="N703" s="2" t="s">
        <v>2512</v>
      </c>
      <c r="O703" s="51" t="s">
        <v>1538</v>
      </c>
      <c r="P703" s="2" t="s">
        <v>1243</v>
      </c>
      <c r="Q703" s="2"/>
      <c r="R703" s="2"/>
      <c r="S703" s="46">
        <v>99</v>
      </c>
    </row>
    <row r="704" spans="1:19" x14ac:dyDescent="0.4">
      <c r="A704" s="2">
        <v>702</v>
      </c>
      <c r="B704" s="46">
        <v>99</v>
      </c>
      <c r="C704" s="35">
        <v>2</v>
      </c>
      <c r="D704" s="47" t="str">
        <f>IF([4]①申請書!$E2=B704,"連携","")</f>
        <v/>
      </c>
      <c r="E704" s="47" t="str">
        <f>IF(D704="","",COUNTIF($D$2:D704,"連携"))</f>
        <v/>
      </c>
      <c r="F704" s="48">
        <v>91015</v>
      </c>
      <c r="G704" s="49" t="s">
        <v>930</v>
      </c>
      <c r="H704" s="50" t="s">
        <v>2511</v>
      </c>
      <c r="I704" s="2" t="s">
        <v>2513</v>
      </c>
      <c r="J704" s="5" t="s">
        <v>1543</v>
      </c>
      <c r="K704" s="2">
        <v>2814009037</v>
      </c>
      <c r="L704" s="2" t="s">
        <v>2514</v>
      </c>
      <c r="M704" s="2" t="s">
        <v>35</v>
      </c>
      <c r="N704" s="2" t="s">
        <v>2515</v>
      </c>
      <c r="O704" s="51" t="s">
        <v>1558</v>
      </c>
      <c r="P704" s="2" t="s">
        <v>1247</v>
      </c>
      <c r="Q704" s="2"/>
      <c r="R704" s="2"/>
      <c r="S704" s="46">
        <v>99</v>
      </c>
    </row>
    <row r="705" spans="1:19" x14ac:dyDescent="0.4">
      <c r="A705" s="2">
        <v>703</v>
      </c>
      <c r="B705" s="46">
        <v>99</v>
      </c>
      <c r="C705" s="35">
        <v>3</v>
      </c>
      <c r="D705" s="47" t="str">
        <f>IF([4]①申請書!$E2=B705,"連携","")</f>
        <v/>
      </c>
      <c r="E705" s="47" t="str">
        <f>IF(D705="","",COUNTIF($D$2:D705,"連携"))</f>
        <v/>
      </c>
      <c r="F705" s="48">
        <v>91054</v>
      </c>
      <c r="G705" s="49" t="s">
        <v>1802</v>
      </c>
      <c r="H705" s="50" t="s">
        <v>2511</v>
      </c>
      <c r="I705" s="2" t="s">
        <v>1229</v>
      </c>
      <c r="J705" s="5" t="s">
        <v>1545</v>
      </c>
      <c r="K705" s="2">
        <v>3310111442</v>
      </c>
      <c r="L705" s="2" t="s">
        <v>1230</v>
      </c>
      <c r="M705" s="2" t="s">
        <v>40</v>
      </c>
      <c r="N705" s="2" t="s">
        <v>2516</v>
      </c>
      <c r="O705" s="51" t="s">
        <v>1538</v>
      </c>
      <c r="P705" s="2" t="s">
        <v>1231</v>
      </c>
      <c r="Q705" s="2"/>
      <c r="R705" s="2"/>
      <c r="S705" s="46">
        <v>99</v>
      </c>
    </row>
    <row r="706" spans="1:19" x14ac:dyDescent="0.4">
      <c r="A706" s="2">
        <v>704</v>
      </c>
      <c r="B706" s="46">
        <v>99</v>
      </c>
      <c r="C706" s="35">
        <v>4</v>
      </c>
      <c r="D706" s="47" t="str">
        <f>IF([4]①申請書!$E2=B706,"連携","")</f>
        <v/>
      </c>
      <c r="E706" s="47" t="str">
        <f>IF(D706="","",COUNTIF($D$2:D706,"連携"))</f>
        <v/>
      </c>
      <c r="F706" s="48">
        <v>91144</v>
      </c>
      <c r="G706" s="49" t="s">
        <v>1802</v>
      </c>
      <c r="H706" s="50" t="s">
        <v>2511</v>
      </c>
      <c r="I706" s="2" t="s">
        <v>1253</v>
      </c>
      <c r="J706" s="5" t="s">
        <v>1548</v>
      </c>
      <c r="K706" s="2">
        <v>3717010270</v>
      </c>
      <c r="L706" s="2" t="s">
        <v>2517</v>
      </c>
      <c r="M706" s="2" t="s">
        <v>44</v>
      </c>
      <c r="N706" s="2" t="s">
        <v>2518</v>
      </c>
      <c r="O706" s="51" t="s">
        <v>1558</v>
      </c>
      <c r="P706" s="2" t="s">
        <v>1254</v>
      </c>
      <c r="Q706" s="2"/>
      <c r="R706" s="2"/>
      <c r="S706" s="46">
        <v>99</v>
      </c>
    </row>
    <row r="707" spans="1:19" x14ac:dyDescent="0.4">
      <c r="A707" s="2">
        <v>705</v>
      </c>
      <c r="B707" s="46">
        <v>99</v>
      </c>
      <c r="C707" s="35">
        <v>5</v>
      </c>
      <c r="D707" s="47" t="str">
        <f>IF([4]①申請書!$E2=B707,"連携","")</f>
        <v/>
      </c>
      <c r="E707" s="47" t="str">
        <f>IF(D707="","",COUNTIF($D$2:D707,"連携"))</f>
        <v/>
      </c>
      <c r="F707" s="48">
        <v>91150</v>
      </c>
      <c r="G707" s="49" t="s">
        <v>1802</v>
      </c>
      <c r="H707" s="50" t="s">
        <v>2511</v>
      </c>
      <c r="I707" s="2" t="s">
        <v>1238</v>
      </c>
      <c r="J707" s="5" t="s">
        <v>1553</v>
      </c>
      <c r="K707" s="2">
        <v>3319800037</v>
      </c>
      <c r="L707" s="2" t="s">
        <v>1239</v>
      </c>
      <c r="M707" s="2" t="s">
        <v>40</v>
      </c>
      <c r="N707" s="2" t="s">
        <v>2519</v>
      </c>
      <c r="O707" s="51" t="s">
        <v>1558</v>
      </c>
      <c r="P707" s="2" t="s">
        <v>1240</v>
      </c>
      <c r="Q707" s="2"/>
      <c r="R707" s="2"/>
      <c r="S707" s="46">
        <v>99</v>
      </c>
    </row>
    <row r="708" spans="1:19" x14ac:dyDescent="0.4">
      <c r="A708" s="2">
        <v>706</v>
      </c>
      <c r="B708" s="46">
        <v>99</v>
      </c>
      <c r="C708" s="35">
        <v>6</v>
      </c>
      <c r="D708" s="47" t="str">
        <f>IF([4]①申請書!$E2=B708,"連携","")</f>
        <v/>
      </c>
      <c r="E708" s="47" t="str">
        <f>IF(D708="","",COUNTIF($D$2:D708,"連携"))</f>
        <v/>
      </c>
      <c r="F708" s="48">
        <v>91151</v>
      </c>
      <c r="G708" s="49" t="s">
        <v>1802</v>
      </c>
      <c r="H708" s="50" t="s">
        <v>2511</v>
      </c>
      <c r="I708" s="2" t="s">
        <v>2520</v>
      </c>
      <c r="J708" s="5" t="s">
        <v>1556</v>
      </c>
      <c r="K708" s="2">
        <v>3518812684</v>
      </c>
      <c r="L708" s="2" t="s">
        <v>2521</v>
      </c>
      <c r="M708" s="2" t="s">
        <v>42</v>
      </c>
      <c r="N708" s="2" t="s">
        <v>2522</v>
      </c>
      <c r="O708" s="51" t="s">
        <v>1738</v>
      </c>
      <c r="P708" s="2" t="s">
        <v>1273</v>
      </c>
      <c r="Q708" s="2"/>
      <c r="R708" s="2"/>
      <c r="S708" s="46">
        <v>99</v>
      </c>
    </row>
    <row r="709" spans="1:19" x14ac:dyDescent="0.4">
      <c r="A709" s="2">
        <v>707</v>
      </c>
      <c r="B709" s="46">
        <v>99</v>
      </c>
      <c r="C709" s="35">
        <v>7</v>
      </c>
      <c r="D709" s="47" t="str">
        <f>IF([4]①申請書!$E2=B709,"連携","")</f>
        <v/>
      </c>
      <c r="E709" s="47" t="str">
        <f>IF(D709="","",COUNTIF($D$2:D709,"連携"))</f>
        <v/>
      </c>
      <c r="F709" s="48">
        <v>91163</v>
      </c>
      <c r="G709" s="49" t="s">
        <v>1802</v>
      </c>
      <c r="H709" s="50" t="s">
        <v>2511</v>
      </c>
      <c r="I709" s="2" t="s">
        <v>1264</v>
      </c>
      <c r="J709" s="5" t="s">
        <v>1559</v>
      </c>
      <c r="K709" s="2">
        <v>3818010054</v>
      </c>
      <c r="L709" s="2" t="s">
        <v>1265</v>
      </c>
      <c r="M709" s="2" t="s">
        <v>45</v>
      </c>
      <c r="N709" s="2" t="s">
        <v>2523</v>
      </c>
      <c r="O709" s="51" t="s">
        <v>1538</v>
      </c>
      <c r="P709" s="2" t="s">
        <v>1266</v>
      </c>
      <c r="Q709" s="2"/>
      <c r="R709" s="2"/>
      <c r="S709" s="46">
        <v>99</v>
      </c>
    </row>
    <row r="710" spans="1:19" x14ac:dyDescent="0.4">
      <c r="A710" s="2">
        <v>708</v>
      </c>
      <c r="B710" s="46">
        <v>99</v>
      </c>
      <c r="C710" s="35">
        <v>8</v>
      </c>
      <c r="D710" s="47" t="str">
        <f>IF([4]①申請書!$E2=B710,"連携","")</f>
        <v/>
      </c>
      <c r="E710" s="47" t="str">
        <f>IF(D710="","",COUNTIF($D$2:D710,"連携"))</f>
        <v/>
      </c>
      <c r="F710" s="48">
        <v>91164</v>
      </c>
      <c r="G710" s="49" t="s">
        <v>1802</v>
      </c>
      <c r="H710" s="50" t="s">
        <v>2511</v>
      </c>
      <c r="I710" s="2" t="s">
        <v>1261</v>
      </c>
      <c r="J710" s="5" t="s">
        <v>1561</v>
      </c>
      <c r="K710" s="2">
        <v>3418010041</v>
      </c>
      <c r="L710" s="2" t="s">
        <v>1262</v>
      </c>
      <c r="M710" s="2" t="s">
        <v>41</v>
      </c>
      <c r="N710" s="2" t="s">
        <v>2524</v>
      </c>
      <c r="O710" s="51" t="s">
        <v>1558</v>
      </c>
      <c r="P710" s="2" t="s">
        <v>1263</v>
      </c>
      <c r="Q710" s="2"/>
      <c r="R710" s="2"/>
      <c r="S710" s="46">
        <v>99</v>
      </c>
    </row>
    <row r="711" spans="1:19" x14ac:dyDescent="0.4">
      <c r="A711" s="2">
        <v>709</v>
      </c>
      <c r="B711" s="46">
        <v>99</v>
      </c>
      <c r="C711" s="35">
        <v>9</v>
      </c>
      <c r="D711" s="47" t="str">
        <f>IF([4]①申請書!$E2=B711,"連携","")</f>
        <v/>
      </c>
      <c r="E711" s="47" t="str">
        <f>IF(D711="","",COUNTIF($D$2:D711,"連携"))</f>
        <v/>
      </c>
      <c r="F711" s="48">
        <v>91181</v>
      </c>
      <c r="G711" s="49" t="s">
        <v>1802</v>
      </c>
      <c r="H711" s="50" t="s">
        <v>2511</v>
      </c>
      <c r="I711" s="2" t="s">
        <v>1232</v>
      </c>
      <c r="J711" s="5" t="s">
        <v>1563</v>
      </c>
      <c r="K711" s="2">
        <v>3717010379</v>
      </c>
      <c r="L711" s="2" t="s">
        <v>1233</v>
      </c>
      <c r="M711" s="2" t="s">
        <v>44</v>
      </c>
      <c r="N711" s="2" t="s">
        <v>2525</v>
      </c>
      <c r="O711" s="51" t="s">
        <v>1558</v>
      </c>
      <c r="P711" s="2" t="s">
        <v>1234</v>
      </c>
      <c r="Q711" s="2"/>
      <c r="R711" s="2"/>
      <c r="S711" s="46">
        <v>99</v>
      </c>
    </row>
    <row r="712" spans="1:19" x14ac:dyDescent="0.4">
      <c r="A712" s="2">
        <v>710</v>
      </c>
      <c r="B712" s="46">
        <v>99</v>
      </c>
      <c r="C712" s="35">
        <v>10</v>
      </c>
      <c r="D712" s="47" t="str">
        <f>IF([4]①申請書!$E2=B712,"連携","")</f>
        <v/>
      </c>
      <c r="E712" s="47" t="str">
        <f>IF(D712="","",COUNTIF($D$2:D712,"連携"))</f>
        <v/>
      </c>
      <c r="F712" s="48">
        <v>91214</v>
      </c>
      <c r="G712" s="49" t="s">
        <v>1802</v>
      </c>
      <c r="H712" s="50" t="s">
        <v>2511</v>
      </c>
      <c r="I712" s="2" t="s">
        <v>1267</v>
      </c>
      <c r="J712" s="5" t="s">
        <v>1565</v>
      </c>
      <c r="K712" s="2">
        <v>3410124378</v>
      </c>
      <c r="L712" s="2" t="s">
        <v>1268</v>
      </c>
      <c r="M712" s="2" t="s">
        <v>41</v>
      </c>
      <c r="N712" s="2" t="s">
        <v>2526</v>
      </c>
      <c r="O712" s="51" t="s">
        <v>1538</v>
      </c>
      <c r="P712" s="2" t="s">
        <v>1269</v>
      </c>
      <c r="Q712" s="2"/>
      <c r="R712" s="2"/>
      <c r="S712" s="46">
        <v>99</v>
      </c>
    </row>
    <row r="713" spans="1:19" x14ac:dyDescent="0.4">
      <c r="A713" s="2">
        <v>711</v>
      </c>
      <c r="B713" s="46">
        <v>99</v>
      </c>
      <c r="C713" s="35">
        <v>11</v>
      </c>
      <c r="D713" s="47" t="str">
        <f>IF([4]①申請書!$E2=B713,"連携","")</f>
        <v/>
      </c>
      <c r="E713" s="47" t="str">
        <f>IF(D713="","",COUNTIF($D$2:D713,"連携"))</f>
        <v/>
      </c>
      <c r="F713" s="48">
        <v>91272</v>
      </c>
      <c r="G713" s="49" t="s">
        <v>930</v>
      </c>
      <c r="H713" s="50" t="s">
        <v>2511</v>
      </c>
      <c r="I713" s="2" t="s">
        <v>1248</v>
      </c>
      <c r="J713" s="5" t="s">
        <v>1567</v>
      </c>
      <c r="K713" s="2">
        <v>2814002776</v>
      </c>
      <c r="L713" s="2" t="s">
        <v>1249</v>
      </c>
      <c r="M713" s="2" t="s">
        <v>35</v>
      </c>
      <c r="N713" s="2" t="s">
        <v>2527</v>
      </c>
      <c r="O713" s="51" t="s">
        <v>1558</v>
      </c>
      <c r="P713" s="2" t="s">
        <v>1250</v>
      </c>
      <c r="Q713" s="2"/>
      <c r="R713" s="2"/>
      <c r="S713" s="46">
        <v>99</v>
      </c>
    </row>
    <row r="714" spans="1:19" x14ac:dyDescent="0.4">
      <c r="A714" s="2">
        <v>712</v>
      </c>
      <c r="B714" s="46">
        <v>99</v>
      </c>
      <c r="C714" s="35">
        <v>12</v>
      </c>
      <c r="D714" s="47" t="str">
        <f>IF([4]①申請書!$E2=B714,"連携","")</f>
        <v/>
      </c>
      <c r="E714" s="47" t="str">
        <f>IF(D714="","",COUNTIF($D$2:D714,"連携"))</f>
        <v/>
      </c>
      <c r="F714" s="48">
        <v>91288</v>
      </c>
      <c r="G714" s="49" t="s">
        <v>1802</v>
      </c>
      <c r="H714" s="50" t="s">
        <v>2511</v>
      </c>
      <c r="I714" s="2" t="s">
        <v>1255</v>
      </c>
      <c r="J714" s="5" t="s">
        <v>1570</v>
      </c>
      <c r="K714" s="2">
        <v>3411511219</v>
      </c>
      <c r="L714" s="2" t="s">
        <v>1256</v>
      </c>
      <c r="M714" s="2" t="s">
        <v>41</v>
      </c>
      <c r="N714" s="2" t="s">
        <v>2528</v>
      </c>
      <c r="O714" s="51" t="s">
        <v>1538</v>
      </c>
      <c r="P714" s="2" t="s">
        <v>1257</v>
      </c>
      <c r="Q714" s="2"/>
      <c r="R714" s="2"/>
      <c r="S714" s="46">
        <v>99</v>
      </c>
    </row>
    <row r="715" spans="1:19" x14ac:dyDescent="0.4">
      <c r="A715" s="2">
        <v>713</v>
      </c>
      <c r="B715" s="46">
        <v>99</v>
      </c>
      <c r="C715" s="35">
        <v>13</v>
      </c>
      <c r="D715" s="47" t="str">
        <f>IF([4]①申請書!$E2=B715,"連携","")</f>
        <v/>
      </c>
      <c r="E715" s="47" t="str">
        <f>IF(D715="","",COUNTIF($D$2:D715,"連携"))</f>
        <v/>
      </c>
      <c r="F715" s="48">
        <v>91366</v>
      </c>
      <c r="G715" s="49" t="s">
        <v>1802</v>
      </c>
      <c r="H715" s="50" t="s">
        <v>2511</v>
      </c>
      <c r="I715" s="2" t="s">
        <v>1270</v>
      </c>
      <c r="J715" s="5" t="s">
        <v>1572</v>
      </c>
      <c r="K715" s="2">
        <v>3411511276</v>
      </c>
      <c r="L715" s="2" t="s">
        <v>1271</v>
      </c>
      <c r="M715" s="2" t="s">
        <v>41</v>
      </c>
      <c r="N715" s="2" t="s">
        <v>2529</v>
      </c>
      <c r="O715" s="51" t="s">
        <v>1538</v>
      </c>
      <c r="P715" s="2" t="s">
        <v>1272</v>
      </c>
      <c r="Q715" s="2"/>
      <c r="R715" s="2"/>
      <c r="S715" s="46">
        <v>99</v>
      </c>
    </row>
    <row r="716" spans="1:19" x14ac:dyDescent="0.4">
      <c r="A716" s="2">
        <v>714</v>
      </c>
      <c r="B716" s="46">
        <v>99</v>
      </c>
      <c r="C716" s="35">
        <v>14</v>
      </c>
      <c r="D716" s="47" t="str">
        <f>IF([4]①申請書!$E2=B716,"連携","")</f>
        <v/>
      </c>
      <c r="E716" s="47" t="str">
        <f>IF(D716="","",COUNTIF($D$2:D716,"連携"))</f>
        <v/>
      </c>
      <c r="F716" s="48">
        <v>91415</v>
      </c>
      <c r="G716" s="49" t="s">
        <v>1802</v>
      </c>
      <c r="H716" s="50" t="s">
        <v>1225</v>
      </c>
      <c r="I716" s="2" t="s">
        <v>1235</v>
      </c>
      <c r="J716" s="5" t="s">
        <v>1574</v>
      </c>
      <c r="K716" s="2">
        <v>3318800087</v>
      </c>
      <c r="L716" s="2" t="s">
        <v>1236</v>
      </c>
      <c r="M716" s="2" t="s">
        <v>40</v>
      </c>
      <c r="N716" s="2" t="s">
        <v>2530</v>
      </c>
      <c r="O716" s="51" t="s">
        <v>1558</v>
      </c>
      <c r="P716" s="2" t="s">
        <v>1237</v>
      </c>
      <c r="Q716" s="2"/>
      <c r="R716" s="2"/>
      <c r="S716" s="46">
        <v>99</v>
      </c>
    </row>
    <row r="717" spans="1:19" x14ac:dyDescent="0.4">
      <c r="A717" s="2">
        <v>715</v>
      </c>
      <c r="B717" s="46">
        <v>99</v>
      </c>
      <c r="C717" s="35">
        <v>15</v>
      </c>
      <c r="D717" s="47" t="str">
        <f>IF([4]①申請書!$E2=B717,"連携","")</f>
        <v/>
      </c>
      <c r="E717" s="47" t="str">
        <f>IF(D717="","",COUNTIF($D$2:D717,"連携"))</f>
        <v/>
      </c>
      <c r="F717" s="48">
        <v>91416</v>
      </c>
      <c r="G717" s="49" t="s">
        <v>1802</v>
      </c>
      <c r="H717" s="50" t="s">
        <v>2511</v>
      </c>
      <c r="I717" s="2" t="s">
        <v>1251</v>
      </c>
      <c r="J717" s="5" t="s">
        <v>1576</v>
      </c>
      <c r="K717" s="2">
        <v>3717011674</v>
      </c>
      <c r="L717" s="2" t="s">
        <v>1252</v>
      </c>
      <c r="M717" s="2" t="s">
        <v>44</v>
      </c>
      <c r="N717" s="2" t="s">
        <v>2531</v>
      </c>
      <c r="O717" s="51" t="s">
        <v>1538</v>
      </c>
      <c r="P717" s="2" t="s">
        <v>1237</v>
      </c>
      <c r="Q717" s="2"/>
      <c r="R717" s="2"/>
      <c r="S717" s="46">
        <v>99</v>
      </c>
    </row>
    <row r="718" spans="1:19" x14ac:dyDescent="0.4">
      <c r="A718" s="2">
        <v>716</v>
      </c>
      <c r="B718" s="46">
        <v>99</v>
      </c>
      <c r="C718" s="35">
        <v>16</v>
      </c>
      <c r="D718" s="47" t="str">
        <f>IF([4]①申請書!$E2=B718,"連携","")</f>
        <v/>
      </c>
      <c r="E718" s="47" t="str">
        <f>IF(D718="","",COUNTIF($D$2:D718,"連携"))</f>
        <v/>
      </c>
      <c r="F718" s="48">
        <v>91645</v>
      </c>
      <c r="G718" s="49" t="s">
        <v>1802</v>
      </c>
      <c r="H718" s="50" t="s">
        <v>2511</v>
      </c>
      <c r="I718" s="2" t="s">
        <v>1258</v>
      </c>
      <c r="J718" s="5" t="s">
        <v>1578</v>
      </c>
      <c r="K718" s="2">
        <v>3210110049</v>
      </c>
      <c r="L718" s="2" t="s">
        <v>1259</v>
      </c>
      <c r="M718" s="2" t="s">
        <v>39</v>
      </c>
      <c r="N718" s="2" t="s">
        <v>2532</v>
      </c>
      <c r="O718" s="51" t="s">
        <v>1558</v>
      </c>
      <c r="P718" s="2" t="s">
        <v>1260</v>
      </c>
      <c r="Q718" s="2"/>
      <c r="R718" s="2"/>
      <c r="S718" s="46">
        <v>99</v>
      </c>
    </row>
    <row r="719" spans="1:19" x14ac:dyDescent="0.4">
      <c r="A719" s="2">
        <v>717</v>
      </c>
      <c r="B719" s="46">
        <v>99</v>
      </c>
      <c r="C719" s="35">
        <v>17</v>
      </c>
      <c r="D719" s="47" t="str">
        <f>IF([4]①申請書!$E2=B719,"連携","")</f>
        <v/>
      </c>
      <c r="E719" s="47" t="str">
        <f>IF(D719="","",COUNTIF($D$2:D719,"連携"))</f>
        <v/>
      </c>
      <c r="F719" s="48">
        <v>91758</v>
      </c>
      <c r="G719" s="49" t="s">
        <v>1802</v>
      </c>
      <c r="H719" s="50" t="s">
        <v>2511</v>
      </c>
      <c r="I719" s="2" t="s">
        <v>2533</v>
      </c>
      <c r="J719" s="5" t="s">
        <v>1651</v>
      </c>
      <c r="K719" s="2">
        <v>3810128128</v>
      </c>
      <c r="L719" s="2" t="s">
        <v>2534</v>
      </c>
      <c r="M719" s="2" t="s">
        <v>45</v>
      </c>
      <c r="N719" s="2" t="s">
        <v>2535</v>
      </c>
      <c r="O719" s="51" t="s">
        <v>1538</v>
      </c>
      <c r="P719" s="2" t="s">
        <v>2536</v>
      </c>
      <c r="Q719" s="2"/>
      <c r="R719" s="2"/>
      <c r="S719" s="46">
        <v>99</v>
      </c>
    </row>
    <row r="720" spans="1:19" x14ac:dyDescent="0.4">
      <c r="A720" s="2">
        <v>718</v>
      </c>
      <c r="B720" s="46">
        <v>99</v>
      </c>
      <c r="C720" s="35">
        <v>18</v>
      </c>
      <c r="D720" s="47" t="str">
        <f>IF([4]①申請書!$E2=B720,"連携","")</f>
        <v/>
      </c>
      <c r="E720" s="47" t="str">
        <f>IF(D720="","",COUNTIF($D$2:D720,"連携"))</f>
        <v/>
      </c>
      <c r="F720" s="48">
        <v>92133</v>
      </c>
      <c r="G720" s="49" t="s">
        <v>1802</v>
      </c>
      <c r="H720" s="50" t="s">
        <v>2511</v>
      </c>
      <c r="I720" s="2" t="s">
        <v>1244</v>
      </c>
      <c r="J720" s="5" t="s">
        <v>1652</v>
      </c>
      <c r="K720" s="2">
        <v>3310114032</v>
      </c>
      <c r="L720" s="2" t="s">
        <v>1245</v>
      </c>
      <c r="M720" s="2" t="s">
        <v>40</v>
      </c>
      <c r="N720" s="2" t="s">
        <v>2537</v>
      </c>
      <c r="O720" s="51" t="s">
        <v>1558</v>
      </c>
      <c r="P720" s="2" t="s">
        <v>1246</v>
      </c>
      <c r="Q720" s="2"/>
      <c r="R720" s="2"/>
      <c r="S720" s="46">
        <v>99</v>
      </c>
    </row>
    <row r="721" spans="1:19" x14ac:dyDescent="0.4">
      <c r="A721" s="2">
        <v>719</v>
      </c>
      <c r="B721" s="46">
        <v>99</v>
      </c>
      <c r="C721" s="35">
        <v>19</v>
      </c>
      <c r="D721" s="47" t="str">
        <f>IF([4]①申請書!$E2=B721,"連携","")</f>
        <v/>
      </c>
      <c r="E721" s="47" t="str">
        <f>IF(D721="","",COUNTIF($D$2:D721,"連携"))</f>
        <v/>
      </c>
      <c r="F721" s="48">
        <v>92227</v>
      </c>
      <c r="G721" s="49" t="s">
        <v>1802</v>
      </c>
      <c r="H721" s="50" t="s">
        <v>2511</v>
      </c>
      <c r="I721" s="2" t="s">
        <v>2538</v>
      </c>
      <c r="J721" s="5" t="s">
        <v>1654</v>
      </c>
      <c r="K721" s="2">
        <v>3318900127</v>
      </c>
      <c r="L721" s="2" t="s">
        <v>2539</v>
      </c>
      <c r="M721" s="2" t="s">
        <v>40</v>
      </c>
      <c r="N721" s="2" t="s">
        <v>2540</v>
      </c>
      <c r="O721" s="51" t="s">
        <v>1538</v>
      </c>
      <c r="P721" s="2" t="s">
        <v>2541</v>
      </c>
      <c r="Q721" s="2"/>
      <c r="R721" s="2"/>
      <c r="S721" s="46">
        <v>99</v>
      </c>
    </row>
    <row r="722" spans="1:19" x14ac:dyDescent="0.4">
      <c r="A722" s="2">
        <v>720</v>
      </c>
      <c r="B722" s="46">
        <v>99</v>
      </c>
      <c r="C722" s="35">
        <v>20</v>
      </c>
      <c r="D722" s="47" t="str">
        <f>IF([4]①申請書!$E2=B722,"連携","")</f>
        <v/>
      </c>
      <c r="E722" s="47" t="str">
        <f>IF(D722="","",COUNTIF($D$2:D722,"連携"))</f>
        <v/>
      </c>
      <c r="F722" s="48">
        <v>92452</v>
      </c>
      <c r="G722" s="49" t="s">
        <v>1802</v>
      </c>
      <c r="H722" s="50" t="s">
        <v>2511</v>
      </c>
      <c r="I722" s="2" t="s">
        <v>2542</v>
      </c>
      <c r="J722" s="5" t="s">
        <v>2205</v>
      </c>
      <c r="K722" s="2">
        <v>3411110111</v>
      </c>
      <c r="L722" s="2" t="s">
        <v>2543</v>
      </c>
      <c r="M722" s="2" t="s">
        <v>41</v>
      </c>
      <c r="N722" s="2" t="s">
        <v>2544</v>
      </c>
      <c r="O722" s="51" t="s">
        <v>1538</v>
      </c>
      <c r="P722" s="2" t="s">
        <v>2545</v>
      </c>
      <c r="Q722" s="2"/>
      <c r="R722" s="2"/>
      <c r="S722" s="46">
        <v>99</v>
      </c>
    </row>
    <row r="723" spans="1:19" x14ac:dyDescent="0.4">
      <c r="A723" s="2">
        <v>721</v>
      </c>
      <c r="B723" s="39">
        <v>100</v>
      </c>
      <c r="C723" s="40">
        <v>0</v>
      </c>
      <c r="D723" s="41" t="str">
        <f>IF([4]①申請書!$E2=B723,"連携","")</f>
        <v/>
      </c>
      <c r="E723" s="41" t="str">
        <f>IF(D723="","",COUNTIF($D$2:D723,"連携"))</f>
        <v/>
      </c>
      <c r="F723" s="42">
        <v>91264</v>
      </c>
      <c r="G723" s="40" t="s">
        <v>1802</v>
      </c>
      <c r="H723" s="43" t="s">
        <v>1274</v>
      </c>
      <c r="I723" s="43" t="s">
        <v>1275</v>
      </c>
      <c r="J723" s="44" t="s">
        <v>111</v>
      </c>
      <c r="K723" s="43">
        <v>3310210608</v>
      </c>
      <c r="L723" s="43" t="s">
        <v>1276</v>
      </c>
      <c r="M723" s="43" t="s">
        <v>40</v>
      </c>
      <c r="N723" s="43" t="s">
        <v>2546</v>
      </c>
      <c r="O723" s="45" t="s">
        <v>1538</v>
      </c>
      <c r="P723" s="43" t="s">
        <v>1277</v>
      </c>
      <c r="Q723" s="43"/>
      <c r="R723" s="43"/>
      <c r="S723" s="39">
        <v>100</v>
      </c>
    </row>
    <row r="724" spans="1:19" x14ac:dyDescent="0.4">
      <c r="A724" s="2">
        <v>722</v>
      </c>
      <c r="B724" s="46">
        <v>100</v>
      </c>
      <c r="C724" s="35">
        <v>1</v>
      </c>
      <c r="D724" s="47" t="str">
        <f>IF([4]①申請書!$E2=B724,"連携","")</f>
        <v/>
      </c>
      <c r="E724" s="47" t="str">
        <f>IF(D724="","",COUNTIF($D$2:D724,"連携"))</f>
        <v/>
      </c>
      <c r="F724" s="48">
        <v>91163</v>
      </c>
      <c r="G724" s="49" t="s">
        <v>1802</v>
      </c>
      <c r="H724" s="50" t="s">
        <v>2547</v>
      </c>
      <c r="I724" s="2" t="s">
        <v>1264</v>
      </c>
      <c r="J724" s="5" t="s">
        <v>1541</v>
      </c>
      <c r="K724" s="2">
        <v>3818010054</v>
      </c>
      <c r="L724" s="2" t="s">
        <v>1265</v>
      </c>
      <c r="M724" s="2" t="s">
        <v>45</v>
      </c>
      <c r="N724" s="2" t="s">
        <v>2523</v>
      </c>
      <c r="O724" s="51" t="s">
        <v>1538</v>
      </c>
      <c r="P724" s="2" t="s">
        <v>1266</v>
      </c>
      <c r="Q724" s="2"/>
      <c r="R724" s="2"/>
      <c r="S724" s="46">
        <v>100</v>
      </c>
    </row>
    <row r="725" spans="1:19" x14ac:dyDescent="0.4">
      <c r="A725" s="2">
        <v>723</v>
      </c>
      <c r="B725" s="46">
        <v>100</v>
      </c>
      <c r="C725" s="35">
        <v>2</v>
      </c>
      <c r="D725" s="47" t="str">
        <f>IF([4]①申請書!$E2=B725,"連携","")</f>
        <v/>
      </c>
      <c r="E725" s="47" t="str">
        <f>IF(D725="","",COUNTIF($D$2:D725,"連携"))</f>
        <v/>
      </c>
      <c r="F725" s="48">
        <v>92130</v>
      </c>
      <c r="G725" s="49" t="s">
        <v>1802</v>
      </c>
      <c r="H725" s="50" t="s">
        <v>2547</v>
      </c>
      <c r="I725" s="2" t="s">
        <v>2548</v>
      </c>
      <c r="J725" s="5" t="s">
        <v>1543</v>
      </c>
      <c r="K725" s="2">
        <v>3310116243</v>
      </c>
      <c r="L725" s="2" t="s">
        <v>2549</v>
      </c>
      <c r="M725" s="2" t="s">
        <v>2550</v>
      </c>
      <c r="N725" s="2" t="s">
        <v>2551</v>
      </c>
      <c r="O725" s="51" t="s">
        <v>1538</v>
      </c>
      <c r="P725" s="2" t="s">
        <v>2552</v>
      </c>
      <c r="Q725" s="2"/>
      <c r="R725" s="2"/>
      <c r="S725" s="46">
        <v>100</v>
      </c>
    </row>
    <row r="726" spans="1:19" x14ac:dyDescent="0.4">
      <c r="A726" s="2">
        <v>724</v>
      </c>
      <c r="B726" s="39">
        <v>101</v>
      </c>
      <c r="C726" s="40">
        <v>0</v>
      </c>
      <c r="D726" s="41" t="str">
        <f>IF([4]①申請書!$E2=B726,"連携","")</f>
        <v/>
      </c>
      <c r="E726" s="41" t="str">
        <f>IF(D726="","",COUNTIF($D$2:D726,"連携"))</f>
        <v/>
      </c>
      <c r="F726" s="42">
        <v>91138</v>
      </c>
      <c r="G726" s="40" t="s">
        <v>1802</v>
      </c>
      <c r="H726" s="43" t="s">
        <v>2553</v>
      </c>
      <c r="I726" s="43" t="s">
        <v>1278</v>
      </c>
      <c r="J726" s="44" t="s">
        <v>111</v>
      </c>
      <c r="K726" s="43">
        <v>3418010017</v>
      </c>
      <c r="L726" s="43" t="s">
        <v>1279</v>
      </c>
      <c r="M726" s="43" t="s">
        <v>41</v>
      </c>
      <c r="N726" s="43" t="s">
        <v>2554</v>
      </c>
      <c r="O726" s="45" t="s">
        <v>1538</v>
      </c>
      <c r="P726" s="43" t="s">
        <v>1280</v>
      </c>
      <c r="Q726" s="43"/>
      <c r="R726" s="43"/>
      <c r="S726" s="39">
        <v>101</v>
      </c>
    </row>
    <row r="727" spans="1:19" x14ac:dyDescent="0.4">
      <c r="A727" s="2">
        <v>725</v>
      </c>
      <c r="B727" s="46">
        <v>101</v>
      </c>
      <c r="C727" s="35">
        <v>1</v>
      </c>
      <c r="D727" s="47" t="str">
        <f>IF([4]①申請書!$E2=B727,"連携","")</f>
        <v/>
      </c>
      <c r="E727" s="47" t="str">
        <f>IF(D727="","",COUNTIF($D$2:D727,"連携"))</f>
        <v/>
      </c>
      <c r="F727" s="48">
        <v>91137</v>
      </c>
      <c r="G727" s="49" t="s">
        <v>1802</v>
      </c>
      <c r="H727" s="50" t="s">
        <v>2553</v>
      </c>
      <c r="I727" s="2" t="s">
        <v>1290</v>
      </c>
      <c r="J727" s="5" t="s">
        <v>1541</v>
      </c>
      <c r="K727" s="2">
        <v>3410225340</v>
      </c>
      <c r="L727" s="2" t="s">
        <v>1291</v>
      </c>
      <c r="M727" s="2" t="s">
        <v>41</v>
      </c>
      <c r="N727" s="2" t="s">
        <v>2555</v>
      </c>
      <c r="O727" s="51" t="s">
        <v>1538</v>
      </c>
      <c r="P727" s="2" t="s">
        <v>1292</v>
      </c>
      <c r="Q727" s="2"/>
      <c r="R727" s="2"/>
      <c r="S727" s="46">
        <v>101</v>
      </c>
    </row>
    <row r="728" spans="1:19" x14ac:dyDescent="0.4">
      <c r="A728" s="2">
        <v>726</v>
      </c>
      <c r="B728" s="46">
        <v>101</v>
      </c>
      <c r="C728" s="35">
        <v>2</v>
      </c>
      <c r="D728" s="47" t="str">
        <f>IF([4]①申請書!$E2=B728,"連携","")</f>
        <v/>
      </c>
      <c r="E728" s="47" t="str">
        <f>IF(D728="","",COUNTIF($D$2:D728,"連携"))</f>
        <v/>
      </c>
      <c r="F728" s="48">
        <v>91153</v>
      </c>
      <c r="G728" s="49" t="s">
        <v>1802</v>
      </c>
      <c r="H728" s="50" t="s">
        <v>2553</v>
      </c>
      <c r="I728" s="2" t="s">
        <v>1281</v>
      </c>
      <c r="J728" s="5" t="s">
        <v>1543</v>
      </c>
      <c r="K728" s="2">
        <v>3418010033</v>
      </c>
      <c r="L728" s="2" t="s">
        <v>1282</v>
      </c>
      <c r="M728" s="2" t="s">
        <v>41</v>
      </c>
      <c r="N728" s="2" t="s">
        <v>2556</v>
      </c>
      <c r="O728" s="51" t="s">
        <v>1538</v>
      </c>
      <c r="P728" s="2" t="s">
        <v>1283</v>
      </c>
      <c r="Q728" s="2"/>
      <c r="R728" s="2"/>
      <c r="S728" s="46">
        <v>101</v>
      </c>
    </row>
    <row r="729" spans="1:19" x14ac:dyDescent="0.4">
      <c r="A729" s="2">
        <v>727</v>
      </c>
      <c r="B729" s="46">
        <v>101</v>
      </c>
      <c r="C729" s="35">
        <v>3</v>
      </c>
      <c r="D729" s="47" t="str">
        <f>IF([4]①申請書!$E2=B729,"連携","")</f>
        <v/>
      </c>
      <c r="E729" s="47" t="str">
        <f>IF(D729="","",COUNTIF($D$2:D729,"連携"))</f>
        <v/>
      </c>
      <c r="F729" s="48">
        <v>91355</v>
      </c>
      <c r="G729" s="49" t="s">
        <v>1802</v>
      </c>
      <c r="H729" s="50" t="s">
        <v>2553</v>
      </c>
      <c r="I729" s="2" t="s">
        <v>1293</v>
      </c>
      <c r="J729" s="5" t="s">
        <v>1545</v>
      </c>
      <c r="K729" s="2">
        <v>3411112067</v>
      </c>
      <c r="L729" s="2" t="s">
        <v>1294</v>
      </c>
      <c r="M729" s="2" t="s">
        <v>41</v>
      </c>
      <c r="N729" s="2" t="s">
        <v>2557</v>
      </c>
      <c r="O729" s="51" t="s">
        <v>1538</v>
      </c>
      <c r="P729" s="2" t="s">
        <v>1295</v>
      </c>
      <c r="Q729" s="2"/>
      <c r="R729" s="2"/>
      <c r="S729" s="46">
        <v>101</v>
      </c>
    </row>
    <row r="730" spans="1:19" x14ac:dyDescent="0.4">
      <c r="A730" s="2">
        <v>728</v>
      </c>
      <c r="B730" s="46">
        <v>101</v>
      </c>
      <c r="C730" s="35">
        <v>4</v>
      </c>
      <c r="D730" s="47" t="str">
        <f>IF([4]①申請書!$E2=B730,"連携","")</f>
        <v/>
      </c>
      <c r="E730" s="47" t="str">
        <f>IF(D730="","",COUNTIF($D$2:D730,"連携"))</f>
        <v/>
      </c>
      <c r="F730" s="48">
        <v>91486</v>
      </c>
      <c r="G730" s="49" t="s">
        <v>1802</v>
      </c>
      <c r="H730" s="50" t="s">
        <v>2553</v>
      </c>
      <c r="I730" s="2" t="s">
        <v>2558</v>
      </c>
      <c r="J730" s="5" t="s">
        <v>1548</v>
      </c>
      <c r="K730" s="2">
        <v>3410110062</v>
      </c>
      <c r="L730" s="2" t="s">
        <v>2559</v>
      </c>
      <c r="M730" s="2" t="s">
        <v>2560</v>
      </c>
      <c r="N730" s="2" t="s">
        <v>2561</v>
      </c>
      <c r="O730" s="51" t="s">
        <v>1558</v>
      </c>
      <c r="P730" s="2" t="s">
        <v>2562</v>
      </c>
      <c r="Q730" s="2"/>
      <c r="R730" s="2"/>
      <c r="S730" s="46">
        <v>101</v>
      </c>
    </row>
    <row r="731" spans="1:19" x14ac:dyDescent="0.4">
      <c r="A731" s="2">
        <v>729</v>
      </c>
      <c r="B731" s="46">
        <v>101</v>
      </c>
      <c r="C731" s="35">
        <v>5</v>
      </c>
      <c r="D731" s="47" t="str">
        <f>IF([4]①申請書!$E2=B731,"連携","")</f>
        <v/>
      </c>
      <c r="E731" s="47" t="str">
        <f>IF(D731="","",COUNTIF($D$2:D731,"連携"))</f>
        <v/>
      </c>
      <c r="F731" s="48">
        <v>91644</v>
      </c>
      <c r="G731" s="49" t="s">
        <v>1802</v>
      </c>
      <c r="H731" s="50" t="s">
        <v>2553</v>
      </c>
      <c r="I731" s="2" t="s">
        <v>1287</v>
      </c>
      <c r="J731" s="5" t="s">
        <v>1553</v>
      </c>
      <c r="K731" s="2">
        <v>3418010066</v>
      </c>
      <c r="L731" s="2" t="s">
        <v>1288</v>
      </c>
      <c r="M731" s="2" t="s">
        <v>41</v>
      </c>
      <c r="N731" s="2" t="s">
        <v>2563</v>
      </c>
      <c r="O731" s="51" t="s">
        <v>1558</v>
      </c>
      <c r="P731" s="2" t="s">
        <v>1289</v>
      </c>
      <c r="Q731" s="2"/>
      <c r="R731" s="2"/>
      <c r="S731" s="46">
        <v>101</v>
      </c>
    </row>
    <row r="732" spans="1:19" x14ac:dyDescent="0.4">
      <c r="A732" s="2">
        <v>730</v>
      </c>
      <c r="B732" s="46">
        <v>101</v>
      </c>
      <c r="C732" s="35">
        <v>6</v>
      </c>
      <c r="D732" s="47" t="str">
        <f>IF([4]①申請書!$E2=B732,"連携","")</f>
        <v/>
      </c>
      <c r="E732" s="47" t="str">
        <f>IF(D732="","",COUNTIF($D$2:D732,"連携"))</f>
        <v/>
      </c>
      <c r="F732" s="48">
        <v>91699</v>
      </c>
      <c r="G732" s="49" t="s">
        <v>1802</v>
      </c>
      <c r="H732" s="50" t="s">
        <v>2553</v>
      </c>
      <c r="I732" s="2" t="s">
        <v>1284</v>
      </c>
      <c r="J732" s="5" t="s">
        <v>1556</v>
      </c>
      <c r="K732" s="2">
        <v>3412710018</v>
      </c>
      <c r="L732" s="2" t="s">
        <v>1285</v>
      </c>
      <c r="M732" s="2" t="s">
        <v>41</v>
      </c>
      <c r="N732" s="2" t="s">
        <v>2564</v>
      </c>
      <c r="O732" s="51" t="s">
        <v>1538</v>
      </c>
      <c r="P732" s="2" t="s">
        <v>1286</v>
      </c>
      <c r="Q732" s="2"/>
      <c r="R732" s="2"/>
      <c r="S732" s="46">
        <v>101</v>
      </c>
    </row>
    <row r="733" spans="1:19" x14ac:dyDescent="0.4">
      <c r="A733" s="2">
        <v>731</v>
      </c>
      <c r="B733" s="46">
        <v>101</v>
      </c>
      <c r="C733" s="35">
        <v>7</v>
      </c>
      <c r="D733" s="47" t="str">
        <f>IF([4]①申請書!$E2=B733,"連携","")</f>
        <v/>
      </c>
      <c r="E733" s="47" t="str">
        <f>IF(D733="","",COUNTIF($D$2:D733,"連携"))</f>
        <v/>
      </c>
      <c r="F733" s="48">
        <v>91852</v>
      </c>
      <c r="G733" s="49" t="s">
        <v>1802</v>
      </c>
      <c r="H733" s="50" t="s">
        <v>2553</v>
      </c>
      <c r="I733" s="2" t="s">
        <v>1296</v>
      </c>
      <c r="J733" s="5" t="s">
        <v>1559</v>
      </c>
      <c r="K733" s="2">
        <v>3411910809</v>
      </c>
      <c r="L733" s="2" t="s">
        <v>1297</v>
      </c>
      <c r="M733" s="2" t="s">
        <v>41</v>
      </c>
      <c r="N733" s="2" t="s">
        <v>2565</v>
      </c>
      <c r="O733" s="51" t="s">
        <v>1538</v>
      </c>
      <c r="P733" s="2" t="s">
        <v>1298</v>
      </c>
      <c r="Q733" s="2"/>
      <c r="R733" s="2"/>
      <c r="S733" s="46">
        <v>101</v>
      </c>
    </row>
    <row r="734" spans="1:19" x14ac:dyDescent="0.4">
      <c r="A734" s="2">
        <v>732</v>
      </c>
      <c r="B734" s="39">
        <v>102</v>
      </c>
      <c r="C734" s="40">
        <v>0</v>
      </c>
      <c r="D734" s="41" t="str">
        <f>IF([4]①申請書!$E2=B734,"連携","")</f>
        <v/>
      </c>
      <c r="E734" s="41" t="str">
        <f>IF(D734="","",COUNTIF($D$2:D734,"連携"))</f>
        <v/>
      </c>
      <c r="F734" s="42">
        <v>91653</v>
      </c>
      <c r="G734" s="40" t="s">
        <v>1802</v>
      </c>
      <c r="H734" s="43" t="s">
        <v>2566</v>
      </c>
      <c r="I734" s="43" t="s">
        <v>1299</v>
      </c>
      <c r="J734" s="44" t="s">
        <v>111</v>
      </c>
      <c r="K734" s="43">
        <v>3510510187</v>
      </c>
      <c r="L734" s="43" t="s">
        <v>1300</v>
      </c>
      <c r="M734" s="43" t="s">
        <v>42</v>
      </c>
      <c r="N734" s="43" t="s">
        <v>2567</v>
      </c>
      <c r="O734" s="45" t="s">
        <v>1538</v>
      </c>
      <c r="P734" s="43" t="s">
        <v>1301</v>
      </c>
      <c r="Q734" s="43"/>
      <c r="R734" s="43"/>
      <c r="S734" s="39">
        <v>102</v>
      </c>
    </row>
    <row r="735" spans="1:19" x14ac:dyDescent="0.4">
      <c r="A735" s="2">
        <v>733</v>
      </c>
      <c r="B735" s="46">
        <v>102</v>
      </c>
      <c r="C735" s="35">
        <v>1</v>
      </c>
      <c r="D735" s="47" t="str">
        <f>IF([4]①申請書!$E2=B735,"連携","")</f>
        <v/>
      </c>
      <c r="E735" s="47" t="str">
        <f>IF(D735="","",COUNTIF($D$2:D735,"連携"))</f>
        <v/>
      </c>
      <c r="F735" s="48">
        <v>91187</v>
      </c>
      <c r="G735" s="49" t="s">
        <v>1802</v>
      </c>
      <c r="H735" s="50" t="s">
        <v>2566</v>
      </c>
      <c r="I735" s="2" t="s">
        <v>1308</v>
      </c>
      <c r="J735" s="5" t="s">
        <v>1541</v>
      </c>
      <c r="K735" s="2">
        <v>3510612546</v>
      </c>
      <c r="L735" s="2" t="s">
        <v>1309</v>
      </c>
      <c r="M735" s="2" t="s">
        <v>42</v>
      </c>
      <c r="N735" s="2" t="s">
        <v>2568</v>
      </c>
      <c r="O735" s="51" t="s">
        <v>1538</v>
      </c>
      <c r="P735" s="2" t="s">
        <v>1310</v>
      </c>
      <c r="Q735" s="2"/>
      <c r="R735" s="2"/>
      <c r="S735" s="46">
        <v>102</v>
      </c>
    </row>
    <row r="736" spans="1:19" x14ac:dyDescent="0.4">
      <c r="A736" s="2">
        <v>734</v>
      </c>
      <c r="B736" s="46">
        <v>102</v>
      </c>
      <c r="C736" s="35">
        <v>2</v>
      </c>
      <c r="D736" s="47" t="str">
        <f>IF([4]①申請書!$E2=B736,"連携","")</f>
        <v/>
      </c>
      <c r="E736" s="47" t="str">
        <f>IF(D736="","",COUNTIF($D$2:D736,"連携"))</f>
        <v/>
      </c>
      <c r="F736" s="48">
        <v>91188</v>
      </c>
      <c r="G736" s="49" t="s">
        <v>1802</v>
      </c>
      <c r="H736" s="50" t="s">
        <v>2566</v>
      </c>
      <c r="I736" s="2" t="s">
        <v>1302</v>
      </c>
      <c r="J736" s="5" t="s">
        <v>1543</v>
      </c>
      <c r="K736" s="2">
        <v>3518810050</v>
      </c>
      <c r="L736" s="2" t="s">
        <v>1303</v>
      </c>
      <c r="M736" s="2" t="s">
        <v>42</v>
      </c>
      <c r="N736" s="2" t="s">
        <v>2569</v>
      </c>
      <c r="O736" s="51" t="s">
        <v>1538</v>
      </c>
      <c r="P736" s="2" t="s">
        <v>1304</v>
      </c>
      <c r="Q736" s="2"/>
      <c r="R736" s="2"/>
      <c r="S736" s="46">
        <v>102</v>
      </c>
    </row>
    <row r="737" spans="1:19" x14ac:dyDescent="0.4">
      <c r="A737" s="2">
        <v>735</v>
      </c>
      <c r="B737" s="46">
        <v>102</v>
      </c>
      <c r="C737" s="35">
        <v>3</v>
      </c>
      <c r="D737" s="47" t="str">
        <f>IF([4]①申請書!$E2=B737,"連携","")</f>
        <v/>
      </c>
      <c r="E737" s="47" t="str">
        <f>IF(D737="","",COUNTIF($D$2:D737,"連携"))</f>
        <v/>
      </c>
      <c r="F737" s="48">
        <v>91509</v>
      </c>
      <c r="G737" s="49" t="s">
        <v>1802</v>
      </c>
      <c r="H737" s="50" t="s">
        <v>2566</v>
      </c>
      <c r="I737" s="2" t="s">
        <v>1314</v>
      </c>
      <c r="J737" s="5" t="s">
        <v>1545</v>
      </c>
      <c r="K737" s="2">
        <v>3510910247</v>
      </c>
      <c r="L737" s="2" t="s">
        <v>1315</v>
      </c>
      <c r="M737" s="2" t="s">
        <v>42</v>
      </c>
      <c r="N737" s="2" t="s">
        <v>2570</v>
      </c>
      <c r="O737" s="51" t="s">
        <v>1558</v>
      </c>
      <c r="P737" s="2" t="s">
        <v>1316</v>
      </c>
      <c r="Q737" s="2"/>
      <c r="R737" s="2"/>
      <c r="S737" s="46">
        <v>102</v>
      </c>
    </row>
    <row r="738" spans="1:19" x14ac:dyDescent="0.4">
      <c r="A738" s="2">
        <v>736</v>
      </c>
      <c r="B738" s="46">
        <v>102</v>
      </c>
      <c r="C738" s="35">
        <v>4</v>
      </c>
      <c r="D738" s="47" t="str">
        <f>IF([4]①申請書!$E2=B738,"連携","")</f>
        <v/>
      </c>
      <c r="E738" s="47" t="str">
        <f>IF(D738="","",COUNTIF($D$2:D738,"連携"))</f>
        <v/>
      </c>
      <c r="F738" s="48">
        <v>91848</v>
      </c>
      <c r="G738" s="49" t="s">
        <v>1802</v>
      </c>
      <c r="H738" s="50" t="s">
        <v>2566</v>
      </c>
      <c r="I738" s="2" t="s">
        <v>1311</v>
      </c>
      <c r="J738" s="5" t="s">
        <v>1548</v>
      </c>
      <c r="K738" s="2">
        <v>3511210027</v>
      </c>
      <c r="L738" s="2" t="s">
        <v>1312</v>
      </c>
      <c r="M738" s="2" t="s">
        <v>42</v>
      </c>
      <c r="N738" s="2" t="s">
        <v>2571</v>
      </c>
      <c r="O738" s="51" t="s">
        <v>1558</v>
      </c>
      <c r="P738" s="2" t="s">
        <v>1313</v>
      </c>
      <c r="Q738" s="2"/>
      <c r="R738" s="2"/>
      <c r="S738" s="46">
        <v>102</v>
      </c>
    </row>
    <row r="739" spans="1:19" x14ac:dyDescent="0.4">
      <c r="A739" s="2">
        <v>737</v>
      </c>
      <c r="B739" s="46">
        <v>102</v>
      </c>
      <c r="C739" s="35">
        <v>5</v>
      </c>
      <c r="D739" s="47" t="str">
        <f>IF([4]①申請書!$E2=B739,"連携","")</f>
        <v/>
      </c>
      <c r="E739" s="47" t="str">
        <f>IF(D739="","",COUNTIF($D$2:D739,"連携"))</f>
        <v/>
      </c>
      <c r="F739" s="48">
        <v>92055</v>
      </c>
      <c r="G739" s="49" t="s">
        <v>1802</v>
      </c>
      <c r="H739" s="50" t="s">
        <v>2566</v>
      </c>
      <c r="I739" s="2" t="s">
        <v>2572</v>
      </c>
      <c r="J739" s="5" t="s">
        <v>1553</v>
      </c>
      <c r="K739" s="2">
        <v>3510116357</v>
      </c>
      <c r="L739" s="2" t="s">
        <v>2573</v>
      </c>
      <c r="M739" s="2" t="s">
        <v>42</v>
      </c>
      <c r="N739" s="2" t="s">
        <v>2574</v>
      </c>
      <c r="O739" s="51" t="s">
        <v>1538</v>
      </c>
      <c r="P739" s="2" t="s">
        <v>2575</v>
      </c>
      <c r="Q739" s="2"/>
      <c r="R739" s="2"/>
      <c r="S739" s="46">
        <v>102</v>
      </c>
    </row>
    <row r="740" spans="1:19" x14ac:dyDescent="0.4">
      <c r="A740" s="2">
        <v>738</v>
      </c>
      <c r="B740" s="46">
        <v>102</v>
      </c>
      <c r="C740" s="35">
        <v>6</v>
      </c>
      <c r="D740" s="47" t="str">
        <f>IF([4]①申請書!$E2=B740,"連携","")</f>
        <v/>
      </c>
      <c r="E740" s="47" t="str">
        <f>IF(D740="","",COUNTIF($D$2:D740,"連携"))</f>
        <v/>
      </c>
      <c r="F740" s="48">
        <v>92225</v>
      </c>
      <c r="G740" s="49" t="s">
        <v>1802</v>
      </c>
      <c r="H740" s="50" t="s">
        <v>2566</v>
      </c>
      <c r="I740" s="2" t="s">
        <v>1305</v>
      </c>
      <c r="J740" s="5" t="s">
        <v>1556</v>
      </c>
      <c r="K740" s="2">
        <v>3518816933</v>
      </c>
      <c r="L740" s="2" t="s">
        <v>1306</v>
      </c>
      <c r="M740" s="2" t="s">
        <v>42</v>
      </c>
      <c r="N740" s="2" t="s">
        <v>2576</v>
      </c>
      <c r="O740" s="51" t="s">
        <v>1538</v>
      </c>
      <c r="P740" s="2" t="s">
        <v>1307</v>
      </c>
      <c r="Q740" s="2"/>
      <c r="R740" s="2"/>
      <c r="S740" s="46">
        <v>102</v>
      </c>
    </row>
    <row r="741" spans="1:19" x14ac:dyDescent="0.4">
      <c r="A741" s="2">
        <v>739</v>
      </c>
      <c r="B741" s="39">
        <v>103</v>
      </c>
      <c r="C741" s="40">
        <v>0</v>
      </c>
      <c r="D741" s="41" t="str">
        <f>IF([4]①申請書!$E2=B741,"連携","")</f>
        <v/>
      </c>
      <c r="E741" s="41" t="str">
        <f>IF(D741="","",COUNTIF($D$2:D741,"連携"))</f>
        <v/>
      </c>
      <c r="F741" s="42">
        <v>91303</v>
      </c>
      <c r="G741" s="40" t="s">
        <v>1802</v>
      </c>
      <c r="H741" s="43" t="s">
        <v>2577</v>
      </c>
      <c r="I741" s="43" t="s">
        <v>1317</v>
      </c>
      <c r="J741" s="44" t="s">
        <v>111</v>
      </c>
      <c r="K741" s="43">
        <v>3215010046</v>
      </c>
      <c r="L741" s="43" t="s">
        <v>2578</v>
      </c>
      <c r="M741" s="43" t="s">
        <v>39</v>
      </c>
      <c r="N741" s="43" t="s">
        <v>2579</v>
      </c>
      <c r="O741" s="45" t="s">
        <v>1558</v>
      </c>
      <c r="P741" s="43" t="s">
        <v>1318</v>
      </c>
      <c r="Q741" s="43"/>
      <c r="R741" s="43"/>
      <c r="S741" s="39">
        <v>103</v>
      </c>
    </row>
    <row r="742" spans="1:19" x14ac:dyDescent="0.4">
      <c r="A742" s="2">
        <v>740</v>
      </c>
      <c r="B742" s="46">
        <v>103</v>
      </c>
      <c r="C742" s="35">
        <v>1</v>
      </c>
      <c r="D742" s="47" t="str">
        <f>IF([4]①申請書!$E2=B742,"連携","")</f>
        <v/>
      </c>
      <c r="E742" s="47" t="str">
        <f>IF(D742="","",COUNTIF($D$2:D742,"連携"))</f>
        <v/>
      </c>
      <c r="F742" s="48">
        <v>91508</v>
      </c>
      <c r="G742" s="49" t="s">
        <v>1802</v>
      </c>
      <c r="H742" s="50" t="s">
        <v>2577</v>
      </c>
      <c r="I742" s="2" t="s">
        <v>956</v>
      </c>
      <c r="J742" s="5" t="s">
        <v>1541</v>
      </c>
      <c r="K742" s="2">
        <v>3210412015</v>
      </c>
      <c r="L742" s="2" t="s">
        <v>957</v>
      </c>
      <c r="M742" s="2" t="s">
        <v>39</v>
      </c>
      <c r="N742" s="2" t="s">
        <v>2294</v>
      </c>
      <c r="O742" s="51" t="s">
        <v>1558</v>
      </c>
      <c r="P742" s="2" t="s">
        <v>958</v>
      </c>
      <c r="Q742" s="2"/>
      <c r="R742" s="2"/>
      <c r="S742" s="46">
        <v>103</v>
      </c>
    </row>
    <row r="743" spans="1:19" x14ac:dyDescent="0.4">
      <c r="A743" s="2">
        <v>741</v>
      </c>
      <c r="B743" s="46">
        <v>103</v>
      </c>
      <c r="C743" s="35">
        <v>2</v>
      </c>
      <c r="D743" s="47" t="str">
        <f>IF([4]①申請書!$E2=B743,"連携","")</f>
        <v/>
      </c>
      <c r="E743" s="47" t="str">
        <f>IF(D743="","",COUNTIF($D$2:D743,"連携"))</f>
        <v/>
      </c>
      <c r="F743" s="48">
        <v>91645</v>
      </c>
      <c r="G743" s="49" t="s">
        <v>1802</v>
      </c>
      <c r="H743" s="50" t="s">
        <v>2577</v>
      </c>
      <c r="I743" s="2" t="s">
        <v>1258</v>
      </c>
      <c r="J743" s="5" t="s">
        <v>1543</v>
      </c>
      <c r="K743" s="2">
        <v>3210110049</v>
      </c>
      <c r="L743" s="2" t="s">
        <v>1259</v>
      </c>
      <c r="M743" s="2" t="s">
        <v>39</v>
      </c>
      <c r="N743" s="2" t="s">
        <v>2532</v>
      </c>
      <c r="O743" s="51" t="s">
        <v>1558</v>
      </c>
      <c r="P743" s="2" t="s">
        <v>1260</v>
      </c>
      <c r="Q743" s="2"/>
      <c r="R743" s="2"/>
      <c r="S743" s="46">
        <v>103</v>
      </c>
    </row>
    <row r="744" spans="1:19" x14ac:dyDescent="0.4">
      <c r="A744" s="2">
        <v>742</v>
      </c>
      <c r="B744" s="46">
        <v>103</v>
      </c>
      <c r="C744" s="35">
        <v>3</v>
      </c>
      <c r="D744" s="47" t="str">
        <f>IF([4]①申請書!$E2=B744,"連携","")</f>
        <v/>
      </c>
      <c r="E744" s="47" t="str">
        <f>IF(D744="","",COUNTIF($D$2:D744,"連携"))</f>
        <v/>
      </c>
      <c r="F744" s="48">
        <v>91647</v>
      </c>
      <c r="G744" s="49" t="s">
        <v>1802</v>
      </c>
      <c r="H744" s="50" t="s">
        <v>2577</v>
      </c>
      <c r="I744" s="2" t="s">
        <v>1319</v>
      </c>
      <c r="J744" s="5" t="s">
        <v>1545</v>
      </c>
      <c r="K744" s="2">
        <v>3210113738</v>
      </c>
      <c r="L744" s="2" t="s">
        <v>1320</v>
      </c>
      <c r="M744" s="2" t="s">
        <v>39</v>
      </c>
      <c r="N744" s="2" t="s">
        <v>2580</v>
      </c>
      <c r="O744" s="51" t="s">
        <v>1538</v>
      </c>
      <c r="P744" s="2" t="s">
        <v>1321</v>
      </c>
      <c r="Q744" s="2"/>
      <c r="R744" s="2"/>
      <c r="S744" s="46">
        <v>103</v>
      </c>
    </row>
    <row r="745" spans="1:19" x14ac:dyDescent="0.4">
      <c r="A745" s="2">
        <v>743</v>
      </c>
      <c r="B745" s="39">
        <v>104</v>
      </c>
      <c r="C745" s="40">
        <v>0</v>
      </c>
      <c r="D745" s="41" t="str">
        <f>IF([4]①申請書!$E2=B745,"連携","")</f>
        <v/>
      </c>
      <c r="E745" s="41" t="str">
        <f>IF(D745="","",COUNTIF($D$2:D745,"連携"))</f>
        <v/>
      </c>
      <c r="F745" s="42">
        <v>91645</v>
      </c>
      <c r="G745" s="40" t="s">
        <v>1802</v>
      </c>
      <c r="H745" s="43" t="s">
        <v>2581</v>
      </c>
      <c r="I745" s="43" t="s">
        <v>1258</v>
      </c>
      <c r="J745" s="44" t="s">
        <v>111</v>
      </c>
      <c r="K745" s="43">
        <v>3210110049</v>
      </c>
      <c r="L745" s="43" t="s">
        <v>1259</v>
      </c>
      <c r="M745" s="43" t="s">
        <v>39</v>
      </c>
      <c r="N745" s="43" t="s">
        <v>2532</v>
      </c>
      <c r="O745" s="45" t="s">
        <v>1558</v>
      </c>
      <c r="P745" s="43" t="s">
        <v>1260</v>
      </c>
      <c r="Q745" s="43"/>
      <c r="R745" s="43"/>
      <c r="S745" s="39">
        <v>104</v>
      </c>
    </row>
    <row r="746" spans="1:19" x14ac:dyDescent="0.4">
      <c r="A746" s="2">
        <v>744</v>
      </c>
      <c r="B746" s="46">
        <v>104</v>
      </c>
      <c r="C746" s="35">
        <v>1</v>
      </c>
      <c r="D746" s="47" t="str">
        <f>IF([4]①申請書!$E2=B746,"連携","")</f>
        <v/>
      </c>
      <c r="E746" s="47" t="str">
        <f>IF(D746="","",COUNTIF($D$2:D746,"連携"))</f>
        <v/>
      </c>
      <c r="F746" s="48">
        <v>91297</v>
      </c>
      <c r="G746" s="49" t="s">
        <v>1802</v>
      </c>
      <c r="H746" s="50" t="s">
        <v>2581</v>
      </c>
      <c r="I746" s="2" t="s">
        <v>2582</v>
      </c>
      <c r="J746" s="5" t="s">
        <v>1541</v>
      </c>
      <c r="K746" s="2">
        <v>3110110842</v>
      </c>
      <c r="L746" s="2" t="s">
        <v>2583</v>
      </c>
      <c r="M746" s="2" t="s">
        <v>38</v>
      </c>
      <c r="N746" s="2" t="s">
        <v>2584</v>
      </c>
      <c r="O746" s="51" t="s">
        <v>1538</v>
      </c>
      <c r="P746" s="2" t="s">
        <v>2585</v>
      </c>
      <c r="Q746" s="2"/>
      <c r="R746" s="2"/>
      <c r="S746" s="46">
        <v>104</v>
      </c>
    </row>
    <row r="747" spans="1:19" x14ac:dyDescent="0.4">
      <c r="A747" s="2">
        <v>745</v>
      </c>
      <c r="B747" s="46">
        <v>104</v>
      </c>
      <c r="C747" s="35">
        <v>2</v>
      </c>
      <c r="D747" s="47" t="str">
        <f>IF([4]①申請書!$E2=B747,"連携","")</f>
        <v/>
      </c>
      <c r="E747" s="47" t="str">
        <f>IF(D747="","",COUNTIF($D$2:D747,"連携"))</f>
        <v/>
      </c>
      <c r="F747" s="48">
        <v>91298</v>
      </c>
      <c r="G747" s="49" t="s">
        <v>1802</v>
      </c>
      <c r="H747" s="50" t="s">
        <v>2581</v>
      </c>
      <c r="I747" s="2" t="s">
        <v>1322</v>
      </c>
      <c r="J747" s="5" t="s">
        <v>1543</v>
      </c>
      <c r="K747" s="2">
        <v>3118010028</v>
      </c>
      <c r="L747" s="2" t="s">
        <v>1323</v>
      </c>
      <c r="M747" s="2" t="s">
        <v>38</v>
      </c>
      <c r="N747" s="2" t="s">
        <v>2586</v>
      </c>
      <c r="O747" s="51" t="s">
        <v>1538</v>
      </c>
      <c r="P747" s="2" t="s">
        <v>1324</v>
      </c>
      <c r="Q747" s="2"/>
      <c r="R747" s="2"/>
      <c r="S747" s="46">
        <v>104</v>
      </c>
    </row>
    <row r="748" spans="1:19" x14ac:dyDescent="0.4">
      <c r="A748" s="2">
        <v>746</v>
      </c>
      <c r="B748" s="46">
        <v>104</v>
      </c>
      <c r="C748" s="35">
        <v>3</v>
      </c>
      <c r="D748" s="47" t="str">
        <f>IF([4]①申請書!$E2=B748,"連携","")</f>
        <v/>
      </c>
      <c r="E748" s="47" t="str">
        <f>IF(D748="","",COUNTIF($D$2:D748,"連携"))</f>
        <v/>
      </c>
      <c r="F748" s="48">
        <v>91303</v>
      </c>
      <c r="G748" s="49" t="s">
        <v>1802</v>
      </c>
      <c r="H748" s="50" t="s">
        <v>2581</v>
      </c>
      <c r="I748" s="2" t="s">
        <v>1317</v>
      </c>
      <c r="J748" s="5" t="s">
        <v>1545</v>
      </c>
      <c r="K748" s="2">
        <v>3215010046</v>
      </c>
      <c r="L748" s="2" t="s">
        <v>2578</v>
      </c>
      <c r="M748" s="2" t="s">
        <v>39</v>
      </c>
      <c r="N748" s="2" t="s">
        <v>2579</v>
      </c>
      <c r="O748" s="51" t="s">
        <v>1558</v>
      </c>
      <c r="P748" s="2" t="s">
        <v>1318</v>
      </c>
      <c r="Q748" s="2"/>
      <c r="R748" s="2"/>
      <c r="S748" s="46">
        <v>104</v>
      </c>
    </row>
    <row r="749" spans="1:19" x14ac:dyDescent="0.4">
      <c r="A749" s="2">
        <v>747</v>
      </c>
      <c r="B749" s="46">
        <v>104</v>
      </c>
      <c r="C749" s="35">
        <v>4</v>
      </c>
      <c r="D749" s="47" t="str">
        <f>IF([4]①申請書!$E2=B749,"連携","")</f>
        <v/>
      </c>
      <c r="E749" s="47" t="str">
        <f>IF(D749="","",COUNTIF($D$2:D749,"連携"))</f>
        <v/>
      </c>
      <c r="F749" s="48">
        <v>91412</v>
      </c>
      <c r="G749" s="49" t="s">
        <v>1802</v>
      </c>
      <c r="H749" s="50" t="s">
        <v>2581</v>
      </c>
      <c r="I749" s="2" t="s">
        <v>1325</v>
      </c>
      <c r="J749" s="5" t="s">
        <v>1548</v>
      </c>
      <c r="K749" s="2">
        <v>3110310236</v>
      </c>
      <c r="L749" s="2" t="s">
        <v>1326</v>
      </c>
      <c r="M749" s="2" t="s">
        <v>38</v>
      </c>
      <c r="N749" s="2" t="s">
        <v>2587</v>
      </c>
      <c r="O749" s="51" t="s">
        <v>1538</v>
      </c>
      <c r="P749" s="2" t="s">
        <v>1327</v>
      </c>
      <c r="Q749" s="2"/>
      <c r="R749" s="2"/>
      <c r="S749" s="46">
        <v>104</v>
      </c>
    </row>
    <row r="750" spans="1:19" x14ac:dyDescent="0.4">
      <c r="A750" s="2">
        <v>748</v>
      </c>
      <c r="B750" s="46">
        <v>104</v>
      </c>
      <c r="C750" s="35">
        <v>5</v>
      </c>
      <c r="D750" s="47" t="str">
        <f>IF([4]①申請書!$E2=B750,"連携","")</f>
        <v/>
      </c>
      <c r="E750" s="47" t="str">
        <f>IF(D750="","",COUNTIF($D$2:D750,"連携"))</f>
        <v/>
      </c>
      <c r="F750" s="48">
        <v>91508</v>
      </c>
      <c r="G750" s="49" t="s">
        <v>1802</v>
      </c>
      <c r="H750" s="50" t="s">
        <v>2581</v>
      </c>
      <c r="I750" s="2" t="s">
        <v>956</v>
      </c>
      <c r="J750" s="5" t="s">
        <v>1553</v>
      </c>
      <c r="K750" s="2">
        <v>3210412015</v>
      </c>
      <c r="L750" s="2" t="s">
        <v>957</v>
      </c>
      <c r="M750" s="2" t="s">
        <v>39</v>
      </c>
      <c r="N750" s="2" t="s">
        <v>2294</v>
      </c>
      <c r="O750" s="51" t="s">
        <v>1558</v>
      </c>
      <c r="P750" s="2" t="s">
        <v>958</v>
      </c>
      <c r="Q750" s="2"/>
      <c r="R750" s="2"/>
      <c r="S750" s="46">
        <v>104</v>
      </c>
    </row>
    <row r="751" spans="1:19" x14ac:dyDescent="0.4">
      <c r="A751" s="2">
        <v>749</v>
      </c>
      <c r="B751" s="46">
        <v>104</v>
      </c>
      <c r="C751" s="35">
        <v>6</v>
      </c>
      <c r="D751" s="47" t="str">
        <f>IF([4]①申請書!$E2=B751,"連携","")</f>
        <v/>
      </c>
      <c r="E751" s="47" t="str">
        <f>IF(D751="","",COUNTIF($D$2:D751,"連携"))</f>
        <v/>
      </c>
      <c r="F751" s="48">
        <v>91647</v>
      </c>
      <c r="G751" s="49" t="s">
        <v>1802</v>
      </c>
      <c r="H751" s="50" t="s">
        <v>2581</v>
      </c>
      <c r="I751" s="2" t="s">
        <v>1319</v>
      </c>
      <c r="J751" s="5" t="s">
        <v>1556</v>
      </c>
      <c r="K751" s="2">
        <v>3210113738</v>
      </c>
      <c r="L751" s="2" t="s">
        <v>1320</v>
      </c>
      <c r="M751" s="2" t="s">
        <v>39</v>
      </c>
      <c r="N751" s="2" t="s">
        <v>2580</v>
      </c>
      <c r="O751" s="51" t="s">
        <v>1538</v>
      </c>
      <c r="P751" s="2" t="s">
        <v>1321</v>
      </c>
      <c r="Q751" s="2"/>
      <c r="R751" s="2"/>
      <c r="S751" s="46">
        <v>104</v>
      </c>
    </row>
    <row r="752" spans="1:19" x14ac:dyDescent="0.4">
      <c r="A752" s="2">
        <v>750</v>
      </c>
      <c r="B752" s="39">
        <v>105</v>
      </c>
      <c r="C752" s="40">
        <v>0</v>
      </c>
      <c r="D752" s="41" t="str">
        <f>IF([4]①申請書!$E2=B752,"連携","")</f>
        <v/>
      </c>
      <c r="E752" s="41" t="str">
        <f>IF(D752="","",COUNTIF($D$2:D752,"連携"))</f>
        <v/>
      </c>
      <c r="F752" s="42">
        <v>91416</v>
      </c>
      <c r="G752" s="40" t="s">
        <v>1802</v>
      </c>
      <c r="H752" s="43" t="s">
        <v>2588</v>
      </c>
      <c r="I752" s="43" t="s">
        <v>1251</v>
      </c>
      <c r="J752" s="44" t="s">
        <v>111</v>
      </c>
      <c r="K752" s="43">
        <v>3717011674</v>
      </c>
      <c r="L752" s="43" t="s">
        <v>1252</v>
      </c>
      <c r="M752" s="43" t="s">
        <v>44</v>
      </c>
      <c r="N752" s="43" t="s">
        <v>2531</v>
      </c>
      <c r="O752" s="45" t="s">
        <v>1538</v>
      </c>
      <c r="P752" s="43" t="s">
        <v>1237</v>
      </c>
      <c r="Q752" s="43"/>
      <c r="R752" s="43"/>
      <c r="S752" s="39">
        <v>105</v>
      </c>
    </row>
    <row r="753" spans="1:19" x14ac:dyDescent="0.4">
      <c r="A753" s="2">
        <v>751</v>
      </c>
      <c r="B753" s="46">
        <v>105</v>
      </c>
      <c r="C753" s="35">
        <v>1</v>
      </c>
      <c r="D753" s="47" t="str">
        <f>IF([4]①申請書!$E2=B753,"連携","")</f>
        <v/>
      </c>
      <c r="E753" s="47" t="str">
        <f>IF(D753="","",COUNTIF($D$2:D753,"連携"))</f>
        <v/>
      </c>
      <c r="F753" s="48">
        <v>91143</v>
      </c>
      <c r="G753" s="49" t="s">
        <v>1802</v>
      </c>
      <c r="H753" s="50" t="s">
        <v>2588</v>
      </c>
      <c r="I753" s="2" t="s">
        <v>1328</v>
      </c>
      <c r="J753" s="5" t="s">
        <v>1541</v>
      </c>
      <c r="K753" s="2">
        <v>3718011186</v>
      </c>
      <c r="L753" s="2" t="s">
        <v>1329</v>
      </c>
      <c r="M753" s="2" t="s">
        <v>44</v>
      </c>
      <c r="N753" s="2" t="s">
        <v>2589</v>
      </c>
      <c r="O753" s="51" t="s">
        <v>1558</v>
      </c>
      <c r="P753" s="2" t="s">
        <v>1330</v>
      </c>
      <c r="Q753" s="2"/>
      <c r="R753" s="2"/>
      <c r="S753" s="46">
        <v>105</v>
      </c>
    </row>
    <row r="754" spans="1:19" x14ac:dyDescent="0.4">
      <c r="A754" s="2">
        <v>752</v>
      </c>
      <c r="B754" s="46">
        <v>105</v>
      </c>
      <c r="C754" s="35">
        <v>2</v>
      </c>
      <c r="D754" s="47" t="str">
        <f>IF([4]①申請書!$E2=B754,"連携","")</f>
        <v/>
      </c>
      <c r="E754" s="47" t="str">
        <f>IF(D754="","",COUNTIF($D$2:D754,"連携"))</f>
        <v/>
      </c>
      <c r="F754" s="48">
        <v>91144</v>
      </c>
      <c r="G754" s="49" t="s">
        <v>1802</v>
      </c>
      <c r="H754" s="50" t="s">
        <v>2588</v>
      </c>
      <c r="I754" s="2" t="s">
        <v>1253</v>
      </c>
      <c r="J754" s="5" t="s">
        <v>1543</v>
      </c>
      <c r="K754" s="2">
        <v>3717010270</v>
      </c>
      <c r="L754" s="2" t="s">
        <v>2517</v>
      </c>
      <c r="M754" s="2" t="s">
        <v>44</v>
      </c>
      <c r="N754" s="2" t="s">
        <v>2518</v>
      </c>
      <c r="O754" s="51" t="s">
        <v>1558</v>
      </c>
      <c r="P754" s="2" t="s">
        <v>1254</v>
      </c>
      <c r="Q754" s="2"/>
      <c r="R754" s="2"/>
      <c r="S754" s="46">
        <v>105</v>
      </c>
    </row>
    <row r="755" spans="1:19" x14ac:dyDescent="0.4">
      <c r="A755" s="2">
        <v>753</v>
      </c>
      <c r="B755" s="46">
        <v>105</v>
      </c>
      <c r="C755" s="35">
        <v>3</v>
      </c>
      <c r="D755" s="47" t="str">
        <f>IF([4]①申請書!$E2=B755,"連携","")</f>
        <v/>
      </c>
      <c r="E755" s="47" t="str">
        <f>IF(D755="","",COUNTIF($D$2:D755,"連携"))</f>
        <v/>
      </c>
      <c r="F755" s="48">
        <v>91181</v>
      </c>
      <c r="G755" s="49" t="s">
        <v>1802</v>
      </c>
      <c r="H755" s="50" t="s">
        <v>2588</v>
      </c>
      <c r="I755" s="2" t="s">
        <v>1232</v>
      </c>
      <c r="J755" s="5" t="s">
        <v>1545</v>
      </c>
      <c r="K755" s="2">
        <v>3717010379</v>
      </c>
      <c r="L755" s="2" t="s">
        <v>1233</v>
      </c>
      <c r="M755" s="2" t="s">
        <v>44</v>
      </c>
      <c r="N755" s="2" t="s">
        <v>2525</v>
      </c>
      <c r="O755" s="51" t="s">
        <v>1558</v>
      </c>
      <c r="P755" s="2" t="s">
        <v>1234</v>
      </c>
      <c r="Q755" s="2"/>
      <c r="R755" s="2"/>
      <c r="S755" s="46">
        <v>105</v>
      </c>
    </row>
    <row r="756" spans="1:19" x14ac:dyDescent="0.4">
      <c r="A756" s="2">
        <v>754</v>
      </c>
      <c r="B756" s="46">
        <v>105</v>
      </c>
      <c r="C756" s="35">
        <v>4</v>
      </c>
      <c r="D756" s="47" t="str">
        <f>IF([4]①申請書!$E2=B756,"連携","")</f>
        <v/>
      </c>
      <c r="E756" s="47" t="str">
        <f>IF(D756="","",COUNTIF($D$2:D756,"連携"))</f>
        <v/>
      </c>
      <c r="F756" s="48">
        <v>91485</v>
      </c>
      <c r="G756" s="49" t="s">
        <v>1802</v>
      </c>
      <c r="H756" s="50" t="s">
        <v>2588</v>
      </c>
      <c r="I756" s="2" t="s">
        <v>1331</v>
      </c>
      <c r="J756" s="5" t="s">
        <v>1548</v>
      </c>
      <c r="K756" s="2">
        <v>3717010239</v>
      </c>
      <c r="L756" s="2" t="s">
        <v>1332</v>
      </c>
      <c r="M756" s="2" t="s">
        <v>44</v>
      </c>
      <c r="N756" s="2" t="s">
        <v>2590</v>
      </c>
      <c r="O756" s="51" t="s">
        <v>1558</v>
      </c>
      <c r="P756" s="2" t="s">
        <v>1333</v>
      </c>
      <c r="Q756" s="2"/>
      <c r="R756" s="2"/>
      <c r="S756" s="46">
        <v>105</v>
      </c>
    </row>
    <row r="757" spans="1:19" x14ac:dyDescent="0.4">
      <c r="A757" s="2">
        <v>755</v>
      </c>
      <c r="B757" s="39">
        <v>106</v>
      </c>
      <c r="C757" s="40">
        <v>0</v>
      </c>
      <c r="D757" s="41" t="str">
        <f>IF([4]①申請書!$E2=B757,"連携","")</f>
        <v/>
      </c>
      <c r="E757" s="41" t="str">
        <f>IF(D757="","",COUNTIF($D$2:D757,"連携"))</f>
        <v/>
      </c>
      <c r="F757" s="42">
        <v>91482</v>
      </c>
      <c r="G757" s="40" t="s">
        <v>1802</v>
      </c>
      <c r="H757" s="43" t="s">
        <v>2591</v>
      </c>
      <c r="I757" s="43" t="s">
        <v>1334</v>
      </c>
      <c r="J757" s="44" t="s">
        <v>111</v>
      </c>
      <c r="K757" s="43">
        <v>3610124921</v>
      </c>
      <c r="L757" s="43" t="s">
        <v>1335</v>
      </c>
      <c r="M757" s="43" t="s">
        <v>43</v>
      </c>
      <c r="N757" s="43" t="s">
        <v>2592</v>
      </c>
      <c r="O757" s="45" t="s">
        <v>1538</v>
      </c>
      <c r="P757" s="43" t="s">
        <v>1336</v>
      </c>
      <c r="Q757" s="43"/>
      <c r="R757" s="43"/>
      <c r="S757" s="39">
        <v>106</v>
      </c>
    </row>
    <row r="758" spans="1:19" x14ac:dyDescent="0.4">
      <c r="A758" s="2">
        <v>756</v>
      </c>
      <c r="B758" s="46">
        <v>106</v>
      </c>
      <c r="C758" s="35">
        <v>1</v>
      </c>
      <c r="D758" s="47" t="str">
        <f>IF([4]①申請書!$E2=B758,"連携","")</f>
        <v/>
      </c>
      <c r="E758" s="47" t="str">
        <f>IF(D758="","",COUNTIF($D$2:D758,"連携"))</f>
        <v/>
      </c>
      <c r="F758" s="48">
        <v>91145</v>
      </c>
      <c r="G758" s="49" t="s">
        <v>1802</v>
      </c>
      <c r="H758" s="50" t="s">
        <v>2591</v>
      </c>
      <c r="I758" s="2" t="s">
        <v>2593</v>
      </c>
      <c r="J758" s="5" t="s">
        <v>1541</v>
      </c>
      <c r="K758" s="2">
        <v>3918010525</v>
      </c>
      <c r="L758" s="2" t="s">
        <v>2594</v>
      </c>
      <c r="M758" s="2" t="s">
        <v>2595</v>
      </c>
      <c r="N758" s="2" t="s">
        <v>2596</v>
      </c>
      <c r="O758" s="51" t="s">
        <v>1538</v>
      </c>
      <c r="P758" s="2" t="s">
        <v>2597</v>
      </c>
      <c r="Q758" s="2"/>
      <c r="R758" s="2"/>
      <c r="S758" s="46">
        <v>106</v>
      </c>
    </row>
    <row r="759" spans="1:19" x14ac:dyDescent="0.4">
      <c r="A759" s="2">
        <v>757</v>
      </c>
      <c r="B759" s="46">
        <v>106</v>
      </c>
      <c r="C759" s="35">
        <v>2</v>
      </c>
      <c r="D759" s="47" t="str">
        <f>IF([4]①申請書!$E2=B759,"連携","")</f>
        <v/>
      </c>
      <c r="E759" s="47" t="str">
        <f>IF(D759="","",COUNTIF($D$2:D759,"連携"))</f>
        <v/>
      </c>
      <c r="F759" s="48">
        <v>91333</v>
      </c>
      <c r="G759" s="49" t="s">
        <v>1802</v>
      </c>
      <c r="H759" s="50" t="s">
        <v>2591</v>
      </c>
      <c r="I759" s="2" t="s">
        <v>1337</v>
      </c>
      <c r="J759" s="5" t="s">
        <v>1543</v>
      </c>
      <c r="K759" s="2">
        <v>3618010015</v>
      </c>
      <c r="L759" s="2" t="s">
        <v>1338</v>
      </c>
      <c r="M759" s="2" t="s">
        <v>43</v>
      </c>
      <c r="N759" s="2" t="s">
        <v>2598</v>
      </c>
      <c r="O759" s="51" t="s">
        <v>1538</v>
      </c>
      <c r="P759" s="2" t="s">
        <v>1339</v>
      </c>
      <c r="Q759" s="2"/>
      <c r="R759" s="2"/>
      <c r="S759" s="46">
        <v>106</v>
      </c>
    </row>
    <row r="760" spans="1:19" x14ac:dyDescent="0.4">
      <c r="A760" s="2">
        <v>758</v>
      </c>
      <c r="B760" s="46">
        <v>106</v>
      </c>
      <c r="C760" s="35">
        <v>3</v>
      </c>
      <c r="D760" s="47" t="str">
        <f>IF([4]①申請書!$E2=B760,"連携","")</f>
        <v/>
      </c>
      <c r="E760" s="47" t="str">
        <f>IF(D760="","",COUNTIF($D$2:D760,"連携"))</f>
        <v/>
      </c>
      <c r="F760" s="48">
        <v>91485</v>
      </c>
      <c r="G760" s="49" t="s">
        <v>1802</v>
      </c>
      <c r="H760" s="50" t="s">
        <v>2591</v>
      </c>
      <c r="I760" s="2" t="s">
        <v>1331</v>
      </c>
      <c r="J760" s="5" t="s">
        <v>1545</v>
      </c>
      <c r="K760" s="2">
        <v>3717010239</v>
      </c>
      <c r="L760" s="2" t="s">
        <v>1332</v>
      </c>
      <c r="M760" s="2" t="s">
        <v>44</v>
      </c>
      <c r="N760" s="2" t="s">
        <v>2590</v>
      </c>
      <c r="O760" s="51" t="s">
        <v>1558</v>
      </c>
      <c r="P760" s="2" t="s">
        <v>1333</v>
      </c>
      <c r="Q760" s="2"/>
      <c r="R760" s="2"/>
      <c r="S760" s="46">
        <v>106</v>
      </c>
    </row>
    <row r="761" spans="1:19" x14ac:dyDescent="0.4">
      <c r="A761" s="2">
        <v>759</v>
      </c>
      <c r="B761" s="46">
        <v>106</v>
      </c>
      <c r="C761" s="35">
        <v>4</v>
      </c>
      <c r="D761" s="47" t="str">
        <f>IF([4]①申請書!$E2=B761,"連携","")</f>
        <v/>
      </c>
      <c r="E761" s="47" t="str">
        <f>IF(D761="","",COUNTIF($D$2:D761,"連携"))</f>
        <v/>
      </c>
      <c r="F761" s="48">
        <v>91849</v>
      </c>
      <c r="G761" s="49" t="s">
        <v>1802</v>
      </c>
      <c r="H761" s="50" t="s">
        <v>2591</v>
      </c>
      <c r="I761" s="2" t="s">
        <v>1347</v>
      </c>
      <c r="J761" s="5" t="s">
        <v>1548</v>
      </c>
      <c r="K761" s="2">
        <v>3918010012</v>
      </c>
      <c r="L761" s="2" t="s">
        <v>2599</v>
      </c>
      <c r="M761" s="2" t="s">
        <v>46</v>
      </c>
      <c r="N761" s="2" t="s">
        <v>2600</v>
      </c>
      <c r="O761" s="51" t="s">
        <v>1538</v>
      </c>
      <c r="P761" s="2" t="s">
        <v>1348</v>
      </c>
      <c r="Q761" s="2"/>
      <c r="R761" s="2"/>
      <c r="S761" s="46">
        <v>106</v>
      </c>
    </row>
    <row r="762" spans="1:19" x14ac:dyDescent="0.4">
      <c r="A762" s="2">
        <v>760</v>
      </c>
      <c r="B762" s="46">
        <v>106</v>
      </c>
      <c r="C762" s="35">
        <v>5</v>
      </c>
      <c r="D762" s="47" t="str">
        <f>IF([4]①申請書!$E2=B762,"連携","")</f>
        <v/>
      </c>
      <c r="E762" s="47" t="str">
        <f>IF(D762="","",COUNTIF($D$2:D762,"連携"))</f>
        <v/>
      </c>
      <c r="F762" s="48">
        <v>91854</v>
      </c>
      <c r="G762" s="49" t="s">
        <v>1802</v>
      </c>
      <c r="H762" s="50" t="s">
        <v>2591</v>
      </c>
      <c r="I762" s="2" t="s">
        <v>1340</v>
      </c>
      <c r="J762" s="5" t="s">
        <v>1553</v>
      </c>
      <c r="K762" s="2">
        <v>3610310157</v>
      </c>
      <c r="L762" s="2" t="s">
        <v>1341</v>
      </c>
      <c r="M762" s="2" t="s">
        <v>43</v>
      </c>
      <c r="N762" s="2" t="s">
        <v>2601</v>
      </c>
      <c r="O762" s="51" t="s">
        <v>1558</v>
      </c>
      <c r="P762" s="2" t="s">
        <v>1342</v>
      </c>
      <c r="Q762" s="2"/>
      <c r="R762" s="2"/>
      <c r="S762" s="46">
        <v>106</v>
      </c>
    </row>
    <row r="763" spans="1:19" x14ac:dyDescent="0.4">
      <c r="A763" s="2">
        <v>761</v>
      </c>
      <c r="B763" s="46">
        <v>106</v>
      </c>
      <c r="C763" s="35">
        <v>6</v>
      </c>
      <c r="D763" s="47" t="str">
        <f>IF([4]①申請書!$E2=B763,"連携","")</f>
        <v/>
      </c>
      <c r="E763" s="47" t="str">
        <f>IF(D763="","",COUNTIF($D$2:D763,"連携"))</f>
        <v/>
      </c>
      <c r="F763" s="48">
        <v>92160</v>
      </c>
      <c r="G763" s="49" t="s">
        <v>1802</v>
      </c>
      <c r="H763" s="50" t="s">
        <v>2591</v>
      </c>
      <c r="I763" s="2" t="s">
        <v>1343</v>
      </c>
      <c r="J763" s="5" t="s">
        <v>1556</v>
      </c>
      <c r="K763" s="2">
        <v>3610125449</v>
      </c>
      <c r="L763" s="2" t="s">
        <v>1344</v>
      </c>
      <c r="M763" s="2" t="s">
        <v>43</v>
      </c>
      <c r="N763" s="2" t="s">
        <v>2602</v>
      </c>
      <c r="O763" s="51" t="s">
        <v>1538</v>
      </c>
      <c r="P763" s="2" t="s">
        <v>1345</v>
      </c>
      <c r="Q763" s="2"/>
      <c r="R763" s="2"/>
      <c r="S763" s="46">
        <v>106</v>
      </c>
    </row>
    <row r="764" spans="1:19" x14ac:dyDescent="0.4">
      <c r="A764" s="2">
        <v>762</v>
      </c>
      <c r="B764" s="46">
        <v>106</v>
      </c>
      <c r="C764" s="35">
        <v>7</v>
      </c>
      <c r="D764" s="47" t="str">
        <f>IF([4]①申請書!$E2=B764,"連携","")</f>
        <v/>
      </c>
      <c r="E764" s="47" t="str">
        <f>IF(D764="","",COUNTIF($D$2:D764,"連携"))</f>
        <v/>
      </c>
      <c r="F764" s="48">
        <v>92304</v>
      </c>
      <c r="G764" s="49" t="s">
        <v>1802</v>
      </c>
      <c r="H764" s="50" t="s">
        <v>2591</v>
      </c>
      <c r="I764" s="2" t="s">
        <v>1349</v>
      </c>
      <c r="J764" s="5" t="s">
        <v>1559</v>
      </c>
      <c r="K764" s="2">
        <v>3910113764</v>
      </c>
      <c r="L764" s="2" t="s">
        <v>1350</v>
      </c>
      <c r="M764" s="2" t="s">
        <v>46</v>
      </c>
      <c r="N764" s="2" t="s">
        <v>2603</v>
      </c>
      <c r="O764" s="51" t="s">
        <v>1538</v>
      </c>
      <c r="P764" s="2" t="s">
        <v>1351</v>
      </c>
      <c r="Q764" s="2"/>
      <c r="R764" s="2"/>
      <c r="S764" s="46">
        <v>106</v>
      </c>
    </row>
    <row r="765" spans="1:19" x14ac:dyDescent="0.4">
      <c r="A765" s="2">
        <v>763</v>
      </c>
      <c r="B765" s="46">
        <v>106</v>
      </c>
      <c r="C765" s="35">
        <v>8</v>
      </c>
      <c r="D765" s="47" t="str">
        <f>IF([4]①申請書!$E2=B765,"連携","")</f>
        <v/>
      </c>
      <c r="E765" s="47" t="str">
        <f>IF(D765="","",COUNTIF($D$2:D765,"連携"))</f>
        <v/>
      </c>
      <c r="F765" s="48">
        <v>92358</v>
      </c>
      <c r="G765" s="49" t="s">
        <v>1802</v>
      </c>
      <c r="H765" s="50" t="s">
        <v>2591</v>
      </c>
      <c r="I765" s="2" t="s">
        <v>2604</v>
      </c>
      <c r="J765" s="5" t="s">
        <v>1561</v>
      </c>
      <c r="K765" s="2">
        <v>3610413332</v>
      </c>
      <c r="L765" s="2" t="s">
        <v>2605</v>
      </c>
      <c r="M765" s="2" t="s">
        <v>43</v>
      </c>
      <c r="N765" s="2" t="s">
        <v>2606</v>
      </c>
      <c r="O765" s="51" t="s">
        <v>1538</v>
      </c>
      <c r="P765" s="2" t="s">
        <v>2607</v>
      </c>
      <c r="Q765" s="2"/>
      <c r="R765" s="2"/>
      <c r="S765" s="46">
        <v>106</v>
      </c>
    </row>
    <row r="766" spans="1:19" x14ac:dyDescent="0.4">
      <c r="A766" s="2">
        <v>764</v>
      </c>
      <c r="B766" s="39">
        <v>107</v>
      </c>
      <c r="C766" s="40">
        <v>0</v>
      </c>
      <c r="D766" s="41" t="str">
        <f>IF([4]①申請書!$E2=B766,"連携","")</f>
        <v/>
      </c>
      <c r="E766" s="41" t="str">
        <f>IF(D766="","",COUNTIF($D$2:D766,"連携"))</f>
        <v/>
      </c>
      <c r="F766" s="42">
        <v>91510</v>
      </c>
      <c r="G766" s="40" t="s">
        <v>1802</v>
      </c>
      <c r="H766" s="43" t="s">
        <v>1355</v>
      </c>
      <c r="I766" s="43" t="s">
        <v>1356</v>
      </c>
      <c r="J766" s="44" t="s">
        <v>111</v>
      </c>
      <c r="K766" s="43">
        <v>3818010047</v>
      </c>
      <c r="L766" s="43" t="s">
        <v>1357</v>
      </c>
      <c r="M766" s="43" t="s">
        <v>45</v>
      </c>
      <c r="N766" s="43" t="s">
        <v>2608</v>
      </c>
      <c r="O766" s="45" t="s">
        <v>1538</v>
      </c>
      <c r="P766" s="43" t="s">
        <v>1358</v>
      </c>
      <c r="Q766" s="43"/>
      <c r="R766" s="43"/>
      <c r="S766" s="39">
        <v>107</v>
      </c>
    </row>
    <row r="767" spans="1:19" x14ac:dyDescent="0.4">
      <c r="A767" s="2">
        <v>765</v>
      </c>
      <c r="B767" s="46">
        <v>107</v>
      </c>
      <c r="C767" s="35">
        <v>1</v>
      </c>
      <c r="D767" s="47" t="str">
        <f>IF([4]①申請書!$E2=B767,"連携","")</f>
        <v/>
      </c>
      <c r="E767" s="47" t="str">
        <f>IF(D767="","",COUNTIF($D$2:D767,"連携"))</f>
        <v/>
      </c>
      <c r="F767" s="48">
        <v>91163</v>
      </c>
      <c r="G767" s="49" t="s">
        <v>1802</v>
      </c>
      <c r="H767" s="50" t="s">
        <v>2609</v>
      </c>
      <c r="I767" s="2" t="s">
        <v>1264</v>
      </c>
      <c r="J767" s="5" t="s">
        <v>1541</v>
      </c>
      <c r="K767" s="2">
        <v>3818010054</v>
      </c>
      <c r="L767" s="2" t="s">
        <v>1265</v>
      </c>
      <c r="M767" s="2" t="s">
        <v>45</v>
      </c>
      <c r="N767" s="2" t="s">
        <v>2523</v>
      </c>
      <c r="O767" s="51" t="s">
        <v>1538</v>
      </c>
      <c r="P767" s="2" t="s">
        <v>1266</v>
      </c>
      <c r="Q767" s="2"/>
      <c r="R767" s="2"/>
      <c r="S767" s="46">
        <v>107</v>
      </c>
    </row>
    <row r="768" spans="1:19" x14ac:dyDescent="0.4">
      <c r="A768" s="2">
        <v>766</v>
      </c>
      <c r="B768" s="46">
        <v>107</v>
      </c>
      <c r="C768" s="35">
        <v>2</v>
      </c>
      <c r="D768" s="47" t="str">
        <f>IF([4]①申請書!$E2=B768,"連携","")</f>
        <v/>
      </c>
      <c r="E768" s="47" t="str">
        <f>IF(D768="","",COUNTIF($D$2:D768,"連携"))</f>
        <v/>
      </c>
      <c r="F768" s="48">
        <v>91233</v>
      </c>
      <c r="G768" s="49" t="s">
        <v>1802</v>
      </c>
      <c r="H768" s="50" t="s">
        <v>2609</v>
      </c>
      <c r="I768" s="2" t="s">
        <v>1364</v>
      </c>
      <c r="J768" s="5" t="s">
        <v>1543</v>
      </c>
      <c r="K768" s="2">
        <v>3810118111</v>
      </c>
      <c r="L768" s="2" t="s">
        <v>1365</v>
      </c>
      <c r="M768" s="2" t="s">
        <v>45</v>
      </c>
      <c r="N768" s="2" t="s">
        <v>2610</v>
      </c>
      <c r="O768" s="51" t="s">
        <v>1538</v>
      </c>
      <c r="P768" s="2" t="s">
        <v>1366</v>
      </c>
      <c r="Q768" s="2"/>
      <c r="R768" s="2"/>
      <c r="S768" s="46">
        <v>107</v>
      </c>
    </row>
    <row r="769" spans="1:19" x14ac:dyDescent="0.4">
      <c r="A769" s="2">
        <v>767</v>
      </c>
      <c r="B769" s="46">
        <v>107</v>
      </c>
      <c r="C769" s="35">
        <v>3</v>
      </c>
      <c r="D769" s="47" t="str">
        <f>IF([4]①申請書!$E2=B769,"連携","")</f>
        <v/>
      </c>
      <c r="E769" s="47" t="str">
        <f>IF(D769="","",COUNTIF($D$2:D769,"連携"))</f>
        <v/>
      </c>
      <c r="F769" s="48">
        <v>91484</v>
      </c>
      <c r="G769" s="49" t="s">
        <v>1802</v>
      </c>
      <c r="H769" s="50" t="s">
        <v>2609</v>
      </c>
      <c r="I769" s="2" t="s">
        <v>1362</v>
      </c>
      <c r="J769" s="5" t="s">
        <v>1545</v>
      </c>
      <c r="K769" s="2">
        <v>3810310510</v>
      </c>
      <c r="L769" s="2" t="s">
        <v>2611</v>
      </c>
      <c r="M769" s="2" t="s">
        <v>45</v>
      </c>
      <c r="N769" s="2" t="s">
        <v>2612</v>
      </c>
      <c r="O769" s="51" t="s">
        <v>1558</v>
      </c>
      <c r="P769" s="2" t="s">
        <v>1363</v>
      </c>
      <c r="Q769" s="2"/>
      <c r="R769" s="2"/>
      <c r="S769" s="46">
        <v>107</v>
      </c>
    </row>
    <row r="770" spans="1:19" x14ac:dyDescent="0.4">
      <c r="A770" s="2">
        <v>768</v>
      </c>
      <c r="B770" s="46">
        <v>107</v>
      </c>
      <c r="C770" s="35">
        <v>4</v>
      </c>
      <c r="D770" s="47" t="str">
        <f>IF([4]①申請書!$E2=B770,"連携","")</f>
        <v/>
      </c>
      <c r="E770" s="47" t="str">
        <f>IF(D770="","",COUNTIF($D$2:D770,"連携"))</f>
        <v/>
      </c>
      <c r="F770" s="48">
        <v>91857</v>
      </c>
      <c r="G770" s="49" t="s">
        <v>1802</v>
      </c>
      <c r="H770" s="50" t="s">
        <v>2609</v>
      </c>
      <c r="I770" s="2" t="s">
        <v>1359</v>
      </c>
      <c r="J770" s="5" t="s">
        <v>1548</v>
      </c>
      <c r="K770" s="2">
        <v>3810118483</v>
      </c>
      <c r="L770" s="2" t="s">
        <v>1360</v>
      </c>
      <c r="M770" s="2" t="s">
        <v>45</v>
      </c>
      <c r="N770" s="2" t="s">
        <v>2613</v>
      </c>
      <c r="O770" s="51" t="s">
        <v>1538</v>
      </c>
      <c r="P770" s="2" t="s">
        <v>1361</v>
      </c>
      <c r="Q770" s="2"/>
      <c r="R770" s="2"/>
      <c r="S770" s="46">
        <v>107</v>
      </c>
    </row>
    <row r="771" spans="1:19" x14ac:dyDescent="0.4">
      <c r="A771" s="2">
        <v>769</v>
      </c>
      <c r="B771" s="46">
        <v>107</v>
      </c>
      <c r="C771" s="35">
        <v>5</v>
      </c>
      <c r="D771" s="47" t="str">
        <f>IF([4]①申請書!$E2=B771,"連携","")</f>
        <v/>
      </c>
      <c r="E771" s="47" t="str">
        <f>IF(D771="","",COUNTIF($D$2:D771,"連携"))</f>
        <v/>
      </c>
      <c r="F771" s="48">
        <v>92057</v>
      </c>
      <c r="G771" s="49" t="s">
        <v>1802</v>
      </c>
      <c r="H771" s="50" t="s">
        <v>2609</v>
      </c>
      <c r="I771" s="2" t="s">
        <v>2614</v>
      </c>
      <c r="J771" s="5" t="s">
        <v>1553</v>
      </c>
      <c r="K771" s="2">
        <v>3810818017</v>
      </c>
      <c r="L771" s="2" t="s">
        <v>2615</v>
      </c>
      <c r="M771" s="2" t="s">
        <v>45</v>
      </c>
      <c r="N771" s="2" t="s">
        <v>2616</v>
      </c>
      <c r="O771" s="51" t="s">
        <v>1538</v>
      </c>
      <c r="P771" s="2" t="s">
        <v>2617</v>
      </c>
      <c r="Q771" s="2"/>
      <c r="R771" s="2"/>
      <c r="S771" s="46">
        <v>107</v>
      </c>
    </row>
    <row r="772" spans="1:19" x14ac:dyDescent="0.4">
      <c r="A772" s="2">
        <v>770</v>
      </c>
      <c r="B772" s="46">
        <v>107</v>
      </c>
      <c r="C772" s="35">
        <v>6</v>
      </c>
      <c r="D772" s="47" t="str">
        <f>IF([4]①申請書!$E2=B772,"連携","")</f>
        <v/>
      </c>
      <c r="E772" s="47" t="str">
        <f>IF(D772="","",COUNTIF($D$2:D772,"連携"))</f>
        <v/>
      </c>
      <c r="F772" s="48">
        <v>92076</v>
      </c>
      <c r="G772" s="49" t="s">
        <v>1802</v>
      </c>
      <c r="H772" s="50" t="s">
        <v>2609</v>
      </c>
      <c r="I772" s="2" t="s">
        <v>2618</v>
      </c>
      <c r="J772" s="5" t="s">
        <v>1556</v>
      </c>
      <c r="K772" s="2">
        <v>3810228092</v>
      </c>
      <c r="L772" s="2" t="s">
        <v>2619</v>
      </c>
      <c r="M772" s="2" t="s">
        <v>2620</v>
      </c>
      <c r="N772" s="2" t="s">
        <v>2621</v>
      </c>
      <c r="O772" s="51" t="s">
        <v>1538</v>
      </c>
      <c r="P772" s="2" t="s">
        <v>2622</v>
      </c>
      <c r="Q772" s="2"/>
      <c r="R772" s="2"/>
      <c r="S772" s="46">
        <v>107</v>
      </c>
    </row>
    <row r="773" spans="1:19" x14ac:dyDescent="0.4">
      <c r="A773" s="2">
        <v>771</v>
      </c>
      <c r="B773" s="39">
        <v>108</v>
      </c>
      <c r="C773" s="40">
        <v>0</v>
      </c>
      <c r="D773" s="41" t="str">
        <f>IF([4]①申請書!$E2=B773,"連携","")</f>
        <v/>
      </c>
      <c r="E773" s="41" t="str">
        <f>IF(D773="","",COUNTIF($D$2:D773,"連携"))</f>
        <v/>
      </c>
      <c r="F773" s="42">
        <v>91163</v>
      </c>
      <c r="G773" s="40" t="s">
        <v>1802</v>
      </c>
      <c r="H773" s="43" t="s">
        <v>2623</v>
      </c>
      <c r="I773" s="43" t="s">
        <v>2624</v>
      </c>
      <c r="J773" s="44" t="s">
        <v>111</v>
      </c>
      <c r="K773" s="43">
        <v>3818010054</v>
      </c>
      <c r="L773" s="43" t="s">
        <v>2625</v>
      </c>
      <c r="M773" s="43" t="s">
        <v>2626</v>
      </c>
      <c r="N773" s="43" t="s">
        <v>2627</v>
      </c>
      <c r="O773" s="45" t="s">
        <v>1538</v>
      </c>
      <c r="P773" s="43" t="s">
        <v>2628</v>
      </c>
      <c r="Q773" s="43"/>
      <c r="R773" s="43"/>
      <c r="S773" s="39">
        <v>108</v>
      </c>
    </row>
    <row r="774" spans="1:19" x14ac:dyDescent="0.4">
      <c r="A774" s="2">
        <v>772</v>
      </c>
      <c r="B774" s="39">
        <v>109</v>
      </c>
      <c r="C774" s="40">
        <v>0</v>
      </c>
      <c r="D774" s="41" t="str">
        <f>IF([4]①申請書!$E2=B774,"連携","")</f>
        <v/>
      </c>
      <c r="E774" s="41" t="str">
        <f>IF(D774="","",COUNTIF($D$2:D774,"連携"))</f>
        <v/>
      </c>
      <c r="F774" s="42">
        <v>92130</v>
      </c>
      <c r="G774" s="40" t="s">
        <v>1802</v>
      </c>
      <c r="H774" s="43" t="s">
        <v>2629</v>
      </c>
      <c r="I774" s="43" t="s">
        <v>399</v>
      </c>
      <c r="J774" s="44" t="s">
        <v>111</v>
      </c>
      <c r="K774" s="43">
        <v>3310116243</v>
      </c>
      <c r="L774" s="43" t="s">
        <v>400</v>
      </c>
      <c r="M774" s="43" t="s">
        <v>40</v>
      </c>
      <c r="N774" s="43" t="s">
        <v>1803</v>
      </c>
      <c r="O774" s="45" t="s">
        <v>1538</v>
      </c>
      <c r="P774" s="43" t="s">
        <v>401</v>
      </c>
      <c r="Q774" s="43"/>
      <c r="R774" s="43"/>
      <c r="S774" s="39">
        <v>109</v>
      </c>
    </row>
    <row r="775" spans="1:19" x14ac:dyDescent="0.4">
      <c r="A775" s="2">
        <v>773</v>
      </c>
      <c r="B775" s="39">
        <v>110</v>
      </c>
      <c r="C775" s="40">
        <v>0</v>
      </c>
      <c r="D775" s="41" t="str">
        <f>IF([4]①申請書!$E2=B775,"連携","")</f>
        <v/>
      </c>
      <c r="E775" s="41" t="str">
        <f>IF(D775="","",COUNTIF($D$2:D775,"連携"))</f>
        <v/>
      </c>
      <c r="F775" s="42">
        <v>91298</v>
      </c>
      <c r="G775" s="40" t="s">
        <v>1802</v>
      </c>
      <c r="H775" s="43" t="s">
        <v>2630</v>
      </c>
      <c r="I775" s="43" t="s">
        <v>1322</v>
      </c>
      <c r="J775" s="44" t="s">
        <v>111</v>
      </c>
      <c r="K775" s="43">
        <v>3118010028</v>
      </c>
      <c r="L775" s="43" t="s">
        <v>1323</v>
      </c>
      <c r="M775" s="43" t="s">
        <v>38</v>
      </c>
      <c r="N775" s="43" t="s">
        <v>2586</v>
      </c>
      <c r="O775" s="45" t="s">
        <v>1538</v>
      </c>
      <c r="P775" s="43" t="s">
        <v>1324</v>
      </c>
      <c r="Q775" s="43"/>
      <c r="R775" s="43"/>
      <c r="S775" s="39">
        <v>110</v>
      </c>
    </row>
    <row r="776" spans="1:19" x14ac:dyDescent="0.4">
      <c r="A776" s="2">
        <v>774</v>
      </c>
      <c r="B776" s="46">
        <v>110</v>
      </c>
      <c r="C776" s="35">
        <v>1</v>
      </c>
      <c r="D776" s="47" t="str">
        <f>IF([4]①申請書!$E2=B776,"連携","")</f>
        <v/>
      </c>
      <c r="E776" s="47" t="str">
        <f>IF(D776="","",COUNTIF($D$2:D776,"連携"))</f>
        <v/>
      </c>
      <c r="F776" s="48">
        <v>91412</v>
      </c>
      <c r="G776" s="49" t="s">
        <v>1802</v>
      </c>
      <c r="H776" s="50" t="s">
        <v>2630</v>
      </c>
      <c r="I776" s="2" t="s">
        <v>1325</v>
      </c>
      <c r="J776" s="5" t="s">
        <v>1541</v>
      </c>
      <c r="K776" s="2">
        <v>3110310236</v>
      </c>
      <c r="L776" s="2" t="s">
        <v>1326</v>
      </c>
      <c r="M776" s="2" t="s">
        <v>38</v>
      </c>
      <c r="N776" s="2" t="s">
        <v>2587</v>
      </c>
      <c r="O776" s="51" t="s">
        <v>1538</v>
      </c>
      <c r="P776" s="2" t="s">
        <v>1327</v>
      </c>
      <c r="Q776" s="2"/>
      <c r="R776" s="2"/>
      <c r="S776" s="46">
        <v>110</v>
      </c>
    </row>
    <row r="777" spans="1:19" x14ac:dyDescent="0.4">
      <c r="A777" s="2">
        <v>775</v>
      </c>
      <c r="B777" s="46">
        <v>110</v>
      </c>
      <c r="C777" s="35">
        <v>2</v>
      </c>
      <c r="D777" s="47" t="str">
        <f>IF([4]①申請書!$E2=B777,"連携","")</f>
        <v/>
      </c>
      <c r="E777" s="47" t="str">
        <f>IF(D777="","",COUNTIF($D$2:D777,"連携"))</f>
        <v/>
      </c>
      <c r="F777" s="48">
        <v>91649</v>
      </c>
      <c r="G777" s="49" t="s">
        <v>1802</v>
      </c>
      <c r="H777" s="50" t="s">
        <v>2630</v>
      </c>
      <c r="I777" s="2" t="s">
        <v>2631</v>
      </c>
      <c r="J777" s="5" t="s">
        <v>1543</v>
      </c>
      <c r="K777" s="2">
        <v>3118010036</v>
      </c>
      <c r="L777" s="2" t="s">
        <v>2632</v>
      </c>
      <c r="M777" s="2" t="s">
        <v>38</v>
      </c>
      <c r="N777" s="2" t="s">
        <v>2633</v>
      </c>
      <c r="O777" s="51" t="s">
        <v>1538</v>
      </c>
      <c r="P777" s="2" t="s">
        <v>2634</v>
      </c>
      <c r="Q777" s="2"/>
      <c r="R777" s="2"/>
      <c r="S777" s="46">
        <v>110</v>
      </c>
    </row>
    <row r="778" spans="1:19" x14ac:dyDescent="0.4">
      <c r="A778" s="2">
        <v>776</v>
      </c>
      <c r="B778" s="39">
        <v>111</v>
      </c>
      <c r="C778" s="40">
        <v>0</v>
      </c>
      <c r="D778" s="41" t="str">
        <f>IF([4]①申請書!$E2=B778,"連携","")</f>
        <v/>
      </c>
      <c r="E778" s="41" t="str">
        <f>IF(D778="","",COUNTIF($D$2:D778,"連携"))</f>
        <v/>
      </c>
      <c r="F778" s="42">
        <v>91145</v>
      </c>
      <c r="G778" s="40" t="s">
        <v>1802</v>
      </c>
      <c r="H778" s="43" t="s">
        <v>2635</v>
      </c>
      <c r="I778" s="43" t="s">
        <v>2636</v>
      </c>
      <c r="J778" s="44" t="s">
        <v>111</v>
      </c>
      <c r="K778" s="43">
        <v>3918010525</v>
      </c>
      <c r="L778" s="43" t="s">
        <v>2637</v>
      </c>
      <c r="M778" s="43" t="s">
        <v>46</v>
      </c>
      <c r="N778" s="43" t="s">
        <v>2638</v>
      </c>
      <c r="O778" s="45" t="s">
        <v>1538</v>
      </c>
      <c r="P778" s="43" t="s">
        <v>1346</v>
      </c>
      <c r="Q778" s="43"/>
      <c r="R778" s="43"/>
      <c r="S778" s="39">
        <v>111</v>
      </c>
    </row>
    <row r="779" spans="1:19" x14ac:dyDescent="0.4">
      <c r="A779" s="2">
        <v>777</v>
      </c>
      <c r="B779" s="46">
        <v>111</v>
      </c>
      <c r="C779" s="35">
        <v>1</v>
      </c>
      <c r="D779" s="47" t="str">
        <f>IF([4]①申請書!$E2=B779,"連携","")</f>
        <v/>
      </c>
      <c r="E779" s="47" t="str">
        <f>IF(D779="","",COUNTIF($D$2:D779,"連携"))</f>
        <v/>
      </c>
      <c r="F779" s="48">
        <v>91413</v>
      </c>
      <c r="G779" s="49" t="s">
        <v>1802</v>
      </c>
      <c r="H779" s="50" t="s">
        <v>2639</v>
      </c>
      <c r="I779" s="2" t="s">
        <v>1352</v>
      </c>
      <c r="J779" s="5" t="s">
        <v>1541</v>
      </c>
      <c r="K779" s="2">
        <v>3910119597</v>
      </c>
      <c r="L779" s="2" t="s">
        <v>1353</v>
      </c>
      <c r="M779" s="2" t="s">
        <v>46</v>
      </c>
      <c r="N779" s="2" t="s">
        <v>2640</v>
      </c>
      <c r="O779" s="51" t="s">
        <v>1538</v>
      </c>
      <c r="P779" s="2" t="s">
        <v>1354</v>
      </c>
      <c r="Q779" s="2"/>
      <c r="R779" s="2"/>
      <c r="S779" s="46">
        <v>111</v>
      </c>
    </row>
    <row r="780" spans="1:19" x14ac:dyDescent="0.4">
      <c r="A780" s="2">
        <v>778</v>
      </c>
      <c r="B780" s="46">
        <v>111</v>
      </c>
      <c r="C780" s="35">
        <v>2</v>
      </c>
      <c r="D780" s="47" t="str">
        <f>IF([4]①申請書!$E2=B780,"連携","")</f>
        <v/>
      </c>
      <c r="E780" s="47" t="str">
        <f>IF(D780="","",COUNTIF($D$2:D780,"連携"))</f>
        <v/>
      </c>
      <c r="F780" s="48">
        <v>91849</v>
      </c>
      <c r="G780" s="49" t="s">
        <v>1802</v>
      </c>
      <c r="H780" s="50" t="s">
        <v>2635</v>
      </c>
      <c r="I780" s="2" t="s">
        <v>1347</v>
      </c>
      <c r="J780" s="5" t="s">
        <v>1543</v>
      </c>
      <c r="K780" s="2">
        <v>3918010012</v>
      </c>
      <c r="L780" s="2" t="s">
        <v>2599</v>
      </c>
      <c r="M780" s="2" t="s">
        <v>46</v>
      </c>
      <c r="N780" s="2" t="s">
        <v>2600</v>
      </c>
      <c r="O780" s="51" t="s">
        <v>1538</v>
      </c>
      <c r="P780" s="2" t="s">
        <v>1348</v>
      </c>
      <c r="Q780" s="2"/>
      <c r="R780" s="2"/>
      <c r="S780" s="46">
        <v>111</v>
      </c>
    </row>
    <row r="781" spans="1:19" x14ac:dyDescent="0.4">
      <c r="A781" s="2">
        <v>779</v>
      </c>
      <c r="B781" s="46">
        <v>111</v>
      </c>
      <c r="C781" s="35">
        <v>3</v>
      </c>
      <c r="D781" s="47" t="str">
        <f>IF([4]①申請書!$E2=B781,"連携","")</f>
        <v/>
      </c>
      <c r="E781" s="47" t="str">
        <f>IF(D781="","",COUNTIF($D$2:D781,"連携"))</f>
        <v/>
      </c>
      <c r="F781" s="48">
        <v>92304</v>
      </c>
      <c r="G781" s="49" t="s">
        <v>1802</v>
      </c>
      <c r="H781" s="50" t="s">
        <v>2639</v>
      </c>
      <c r="I781" s="2" t="s">
        <v>1349</v>
      </c>
      <c r="J781" s="5" t="s">
        <v>1545</v>
      </c>
      <c r="K781" s="2">
        <v>3910113764</v>
      </c>
      <c r="L781" s="2" t="s">
        <v>1350</v>
      </c>
      <c r="M781" s="2" t="s">
        <v>46</v>
      </c>
      <c r="N781" s="2" t="s">
        <v>2603</v>
      </c>
      <c r="O781" s="51" t="s">
        <v>1538</v>
      </c>
      <c r="P781" s="2" t="s">
        <v>1351</v>
      </c>
      <c r="Q781" s="2"/>
      <c r="R781" s="2"/>
      <c r="S781" s="46">
        <v>111</v>
      </c>
    </row>
    <row r="782" spans="1:19" x14ac:dyDescent="0.4">
      <c r="A782" s="2">
        <v>780</v>
      </c>
      <c r="B782" s="39">
        <v>112</v>
      </c>
      <c r="C782" s="40">
        <v>0</v>
      </c>
      <c r="D782" s="41" t="str">
        <f>IF([4]①申請書!$E2=B782,"連携","")</f>
        <v/>
      </c>
      <c r="E782" s="41" t="str">
        <f>IF(D782="","",COUNTIF($D$2:D782,"連携"))</f>
        <v/>
      </c>
      <c r="F782" s="42">
        <v>91103</v>
      </c>
      <c r="G782" s="40" t="s">
        <v>1367</v>
      </c>
      <c r="H782" s="43" t="s">
        <v>2641</v>
      </c>
      <c r="I782" s="43" t="s">
        <v>1379</v>
      </c>
      <c r="J782" s="44" t="s">
        <v>111</v>
      </c>
      <c r="K782" s="43">
        <v>4012219012</v>
      </c>
      <c r="L782" s="43" t="s">
        <v>1380</v>
      </c>
      <c r="M782" s="43" t="s">
        <v>47</v>
      </c>
      <c r="N782" s="43" t="s">
        <v>2642</v>
      </c>
      <c r="O782" s="45" t="s">
        <v>1538</v>
      </c>
      <c r="P782" s="43" t="s">
        <v>1381</v>
      </c>
      <c r="Q782" s="43"/>
      <c r="R782" s="43"/>
      <c r="S782" s="39">
        <v>112</v>
      </c>
    </row>
    <row r="783" spans="1:19" x14ac:dyDescent="0.4">
      <c r="A783" s="2">
        <v>781</v>
      </c>
      <c r="B783" s="46">
        <v>112</v>
      </c>
      <c r="C783" s="35">
        <v>1</v>
      </c>
      <c r="D783" s="47" t="str">
        <f>IF([4]①申請書!$E2=B783,"連携","")</f>
        <v/>
      </c>
      <c r="E783" s="47" t="str">
        <f>IF(D783="","",COUNTIF($D$2:D783,"連携"))</f>
        <v/>
      </c>
      <c r="F783" s="48">
        <v>91162</v>
      </c>
      <c r="G783" s="49" t="s">
        <v>1367</v>
      </c>
      <c r="H783" s="50" t="s">
        <v>2641</v>
      </c>
      <c r="I783" s="2" t="s">
        <v>1382</v>
      </c>
      <c r="J783" s="5" t="s">
        <v>1541</v>
      </c>
      <c r="K783" s="2">
        <v>4019919929</v>
      </c>
      <c r="L783" s="2" t="s">
        <v>2643</v>
      </c>
      <c r="M783" s="2" t="s">
        <v>47</v>
      </c>
      <c r="N783" s="2" t="s">
        <v>2644</v>
      </c>
      <c r="O783" s="51" t="s">
        <v>1558</v>
      </c>
      <c r="P783" s="2" t="s">
        <v>1383</v>
      </c>
      <c r="Q783" s="2"/>
      <c r="R783" s="2"/>
      <c r="S783" s="46">
        <v>112</v>
      </c>
    </row>
    <row r="784" spans="1:19" x14ac:dyDescent="0.4">
      <c r="A784" s="2">
        <v>782</v>
      </c>
      <c r="B784" s="46">
        <v>112</v>
      </c>
      <c r="C784" s="35">
        <v>2</v>
      </c>
      <c r="D784" s="47" t="str">
        <f>IF([4]①申請書!$E2=B784,"連携","")</f>
        <v/>
      </c>
      <c r="E784" s="47" t="str">
        <f>IF(D784="","",COUNTIF($D$2:D784,"連携"))</f>
        <v/>
      </c>
      <c r="F784" s="48">
        <v>91213</v>
      </c>
      <c r="G784" s="49" t="s">
        <v>1367</v>
      </c>
      <c r="H784" s="50" t="s">
        <v>2641</v>
      </c>
      <c r="I784" s="2" t="s">
        <v>1384</v>
      </c>
      <c r="J784" s="5" t="s">
        <v>1543</v>
      </c>
      <c r="K784" s="2">
        <v>4012219111</v>
      </c>
      <c r="L784" s="2" t="s">
        <v>1385</v>
      </c>
      <c r="M784" s="2" t="s">
        <v>47</v>
      </c>
      <c r="N784" s="2" t="s">
        <v>2645</v>
      </c>
      <c r="O784" s="51" t="s">
        <v>1538</v>
      </c>
      <c r="P784" s="2" t="s">
        <v>1386</v>
      </c>
      <c r="Q784" s="2"/>
      <c r="R784" s="2"/>
      <c r="S784" s="46">
        <v>112</v>
      </c>
    </row>
    <row r="785" spans="1:19" x14ac:dyDescent="0.4">
      <c r="A785" s="2">
        <v>783</v>
      </c>
      <c r="B785" s="46">
        <v>112</v>
      </c>
      <c r="C785" s="35">
        <v>3</v>
      </c>
      <c r="D785" s="47" t="str">
        <f>IF([4]①申請書!$E2=B785,"連携","")</f>
        <v/>
      </c>
      <c r="E785" s="47" t="str">
        <f>IF(D785="","",COUNTIF($D$2:D785,"連携"))</f>
        <v/>
      </c>
      <c r="F785" s="48">
        <v>91583</v>
      </c>
      <c r="G785" s="49" t="s">
        <v>1367</v>
      </c>
      <c r="H785" s="50" t="s">
        <v>2641</v>
      </c>
      <c r="I785" s="2" t="s">
        <v>1391</v>
      </c>
      <c r="J785" s="5" t="s">
        <v>1545</v>
      </c>
      <c r="K785" s="2">
        <v>4012219038</v>
      </c>
      <c r="L785" s="2" t="s">
        <v>2646</v>
      </c>
      <c r="M785" s="2" t="s">
        <v>47</v>
      </c>
      <c r="N785" s="2" t="s">
        <v>2647</v>
      </c>
      <c r="O785" s="51" t="s">
        <v>1538</v>
      </c>
      <c r="P785" s="2" t="s">
        <v>1392</v>
      </c>
      <c r="Q785" s="2"/>
      <c r="R785" s="2"/>
      <c r="S785" s="46">
        <v>112</v>
      </c>
    </row>
    <row r="786" spans="1:19" x14ac:dyDescent="0.4">
      <c r="A786" s="2">
        <v>784</v>
      </c>
      <c r="B786" s="46">
        <v>112</v>
      </c>
      <c r="C786" s="35">
        <v>4</v>
      </c>
      <c r="D786" s="47" t="str">
        <f>IF([4]①申請書!$E2=B786,"連携","")</f>
        <v/>
      </c>
      <c r="E786" s="47" t="str">
        <f>IF(D786="","",COUNTIF($D$2:D786,"連携"))</f>
        <v/>
      </c>
      <c r="F786" s="48">
        <v>91607</v>
      </c>
      <c r="G786" s="49" t="s">
        <v>286</v>
      </c>
      <c r="H786" s="50" t="s">
        <v>2641</v>
      </c>
      <c r="I786" s="2" t="s">
        <v>684</v>
      </c>
      <c r="J786" s="5" t="s">
        <v>1548</v>
      </c>
      <c r="K786" s="2">
        <v>1312370989</v>
      </c>
      <c r="L786" s="2" t="s">
        <v>685</v>
      </c>
      <c r="M786" s="2" t="s">
        <v>20</v>
      </c>
      <c r="N786" s="2" t="s">
        <v>2027</v>
      </c>
      <c r="O786" s="51" t="s">
        <v>1558</v>
      </c>
      <c r="P786" s="2" t="s">
        <v>686</v>
      </c>
      <c r="Q786" s="2"/>
      <c r="R786" s="2"/>
      <c r="S786" s="46">
        <v>112</v>
      </c>
    </row>
    <row r="787" spans="1:19" x14ac:dyDescent="0.4">
      <c r="A787" s="2">
        <v>785</v>
      </c>
      <c r="B787" s="46">
        <v>112</v>
      </c>
      <c r="C787" s="35">
        <v>5</v>
      </c>
      <c r="D787" s="47" t="str">
        <f>IF([4]①申請書!$E2=B787,"連携","")</f>
        <v/>
      </c>
      <c r="E787" s="47" t="str">
        <f>IF(D787="","",COUNTIF($D$2:D787,"連携"))</f>
        <v/>
      </c>
      <c r="F787" s="48">
        <v>91801</v>
      </c>
      <c r="G787" s="49" t="s">
        <v>1367</v>
      </c>
      <c r="H787" s="50" t="s">
        <v>2641</v>
      </c>
      <c r="I787" s="2" t="s">
        <v>1389</v>
      </c>
      <c r="J787" s="5" t="s">
        <v>1553</v>
      </c>
      <c r="K787" s="2">
        <v>4015619051</v>
      </c>
      <c r="L787" s="2" t="s">
        <v>2648</v>
      </c>
      <c r="M787" s="2" t="s">
        <v>47</v>
      </c>
      <c r="N787" s="2" t="s">
        <v>2649</v>
      </c>
      <c r="O787" s="51" t="s">
        <v>1538</v>
      </c>
      <c r="P787" s="2" t="s">
        <v>1390</v>
      </c>
      <c r="Q787" s="2"/>
      <c r="R787" s="2"/>
      <c r="S787" s="46">
        <v>112</v>
      </c>
    </row>
    <row r="788" spans="1:19" x14ac:dyDescent="0.4">
      <c r="A788" s="2">
        <v>786</v>
      </c>
      <c r="B788" s="46">
        <v>112</v>
      </c>
      <c r="C788" s="35">
        <v>6</v>
      </c>
      <c r="D788" s="47" t="str">
        <f>IF([4]①申請書!$E2=B788,"連携","")</f>
        <v/>
      </c>
      <c r="E788" s="47" t="str">
        <f>IF(D788="","",COUNTIF($D$2:D788,"連携"))</f>
        <v/>
      </c>
      <c r="F788" s="48">
        <v>92080</v>
      </c>
      <c r="G788" s="49" t="s">
        <v>1367</v>
      </c>
      <c r="H788" s="50" t="s">
        <v>2641</v>
      </c>
      <c r="I788" s="2" t="s">
        <v>1393</v>
      </c>
      <c r="J788" s="5" t="s">
        <v>1556</v>
      </c>
      <c r="K788" s="2">
        <v>4012419240</v>
      </c>
      <c r="L788" s="2" t="s">
        <v>1394</v>
      </c>
      <c r="M788" s="2" t="s">
        <v>47</v>
      </c>
      <c r="N788" s="2" t="s">
        <v>2650</v>
      </c>
      <c r="O788" s="51" t="s">
        <v>1644</v>
      </c>
      <c r="P788" s="2" t="s">
        <v>1388</v>
      </c>
      <c r="Q788" s="2"/>
      <c r="R788" s="2"/>
      <c r="S788" s="46">
        <v>112</v>
      </c>
    </row>
    <row r="789" spans="1:19" x14ac:dyDescent="0.4">
      <c r="A789" s="2">
        <v>787</v>
      </c>
      <c r="B789" s="39">
        <v>113</v>
      </c>
      <c r="C789" s="40">
        <v>0</v>
      </c>
      <c r="D789" s="41" t="str">
        <f>IF([4]①申請書!$E2=B789,"連携","")</f>
        <v/>
      </c>
      <c r="E789" s="41" t="str">
        <f>IF(D789="","",COUNTIF($D$2:D789,"連携"))</f>
        <v/>
      </c>
      <c r="F789" s="42">
        <v>91213</v>
      </c>
      <c r="G789" s="40" t="s">
        <v>1367</v>
      </c>
      <c r="H789" s="43" t="s">
        <v>2651</v>
      </c>
      <c r="I789" s="43" t="s">
        <v>2652</v>
      </c>
      <c r="J789" s="44" t="s">
        <v>111</v>
      </c>
      <c r="K789" s="43">
        <v>4012219111</v>
      </c>
      <c r="L789" s="43" t="s">
        <v>2653</v>
      </c>
      <c r="M789" s="43" t="s">
        <v>1387</v>
      </c>
      <c r="N789" s="43" t="s">
        <v>2654</v>
      </c>
      <c r="O789" s="45" t="s">
        <v>1538</v>
      </c>
      <c r="P789" s="43" t="s">
        <v>2655</v>
      </c>
      <c r="Q789" s="43"/>
      <c r="R789" s="43"/>
      <c r="S789" s="39">
        <v>113</v>
      </c>
    </row>
    <row r="790" spans="1:19" x14ac:dyDescent="0.4">
      <c r="A790" s="2">
        <v>788</v>
      </c>
      <c r="B790" s="46">
        <v>113</v>
      </c>
      <c r="C790" s="35">
        <v>1</v>
      </c>
      <c r="D790" s="47" t="str">
        <f>IF([4]①申請書!$E2=B790,"連携","")</f>
        <v/>
      </c>
      <c r="E790" s="47" t="str">
        <f>IF(D790="","",COUNTIF($D$2:D790,"連携"))</f>
        <v/>
      </c>
      <c r="F790" s="48">
        <v>92080</v>
      </c>
      <c r="G790" s="49" t="s">
        <v>1367</v>
      </c>
      <c r="H790" s="50" t="s">
        <v>2651</v>
      </c>
      <c r="I790" s="2" t="s">
        <v>1393</v>
      </c>
      <c r="J790" s="5" t="s">
        <v>1541</v>
      </c>
      <c r="K790" s="2">
        <v>4012419240</v>
      </c>
      <c r="L790" s="2" t="s">
        <v>1394</v>
      </c>
      <c r="M790" s="2" t="s">
        <v>47</v>
      </c>
      <c r="N790" s="2" t="s">
        <v>2650</v>
      </c>
      <c r="O790" s="51" t="s">
        <v>1644</v>
      </c>
      <c r="P790" s="2" t="s">
        <v>1388</v>
      </c>
      <c r="Q790" s="2"/>
      <c r="R790" s="2"/>
      <c r="S790" s="46">
        <v>113</v>
      </c>
    </row>
    <row r="791" spans="1:19" x14ac:dyDescent="0.4">
      <c r="A791" s="2">
        <v>789</v>
      </c>
      <c r="B791" s="39">
        <v>114</v>
      </c>
      <c r="C791" s="40">
        <v>0</v>
      </c>
      <c r="D791" s="41" t="str">
        <f>IF([4]①申請書!$E2=B791,"連携","")</f>
        <v/>
      </c>
      <c r="E791" s="41" t="str">
        <f>IF(D791="","",COUNTIF($D$2:D791,"連携"))</f>
        <v/>
      </c>
      <c r="F791" s="42">
        <v>91427</v>
      </c>
      <c r="G791" s="40" t="s">
        <v>1367</v>
      </c>
      <c r="H791" s="43" t="s">
        <v>2656</v>
      </c>
      <c r="I791" s="43" t="s">
        <v>1395</v>
      </c>
      <c r="J791" s="44" t="s">
        <v>111</v>
      </c>
      <c r="K791" s="43">
        <v>4019919911</v>
      </c>
      <c r="L791" s="43" t="s">
        <v>2657</v>
      </c>
      <c r="M791" s="43" t="s">
        <v>47</v>
      </c>
      <c r="N791" s="43" t="s">
        <v>2658</v>
      </c>
      <c r="O791" s="45" t="s">
        <v>1538</v>
      </c>
      <c r="P791" s="43" t="s">
        <v>1396</v>
      </c>
      <c r="Q791" s="43"/>
      <c r="R791" s="43"/>
      <c r="S791" s="39">
        <v>114</v>
      </c>
    </row>
    <row r="792" spans="1:19" x14ac:dyDescent="0.4">
      <c r="A792" s="2">
        <v>790</v>
      </c>
      <c r="B792" s="46">
        <v>114</v>
      </c>
      <c r="C792" s="35">
        <v>1</v>
      </c>
      <c r="D792" s="47" t="str">
        <f>IF([4]①申請書!$E2=B792,"連携","")</f>
        <v/>
      </c>
      <c r="E792" s="47" t="str">
        <f>IF(D792="","",COUNTIF($D$2:D792,"連携"))</f>
        <v/>
      </c>
      <c r="F792" s="48">
        <v>91162</v>
      </c>
      <c r="G792" s="49" t="s">
        <v>1367</v>
      </c>
      <c r="H792" s="50" t="s">
        <v>2656</v>
      </c>
      <c r="I792" s="2" t="s">
        <v>1382</v>
      </c>
      <c r="J792" s="5" t="s">
        <v>1541</v>
      </c>
      <c r="K792" s="2">
        <v>4019919929</v>
      </c>
      <c r="L792" s="2" t="s">
        <v>2643</v>
      </c>
      <c r="M792" s="2" t="s">
        <v>47</v>
      </c>
      <c r="N792" s="2" t="s">
        <v>2644</v>
      </c>
      <c r="O792" s="51" t="s">
        <v>1558</v>
      </c>
      <c r="P792" s="2" t="s">
        <v>1383</v>
      </c>
      <c r="Q792" s="2"/>
      <c r="R792" s="2"/>
      <c r="S792" s="46">
        <v>114</v>
      </c>
    </row>
    <row r="793" spans="1:19" x14ac:dyDescent="0.4">
      <c r="A793" s="2">
        <v>791</v>
      </c>
      <c r="B793" s="46">
        <v>114</v>
      </c>
      <c r="C793" s="35">
        <v>2</v>
      </c>
      <c r="D793" s="47" t="str">
        <f>IF([4]①申請書!$E2=B793,"連携","")</f>
        <v/>
      </c>
      <c r="E793" s="47" t="str">
        <f>IF(D793="","",COUNTIF($D$2:D793,"連携"))</f>
        <v/>
      </c>
      <c r="F793" s="48">
        <v>91212</v>
      </c>
      <c r="G793" s="49" t="s">
        <v>1367</v>
      </c>
      <c r="H793" s="50" t="s">
        <v>2656</v>
      </c>
      <c r="I793" s="2" t="s">
        <v>924</v>
      </c>
      <c r="J793" s="5" t="s">
        <v>1543</v>
      </c>
      <c r="K793" s="2">
        <v>4618010211</v>
      </c>
      <c r="L793" s="2" t="s">
        <v>2251</v>
      </c>
      <c r="M793" s="2" t="s">
        <v>53</v>
      </c>
      <c r="N793" s="2" t="s">
        <v>2252</v>
      </c>
      <c r="O793" s="51" t="s">
        <v>1558</v>
      </c>
      <c r="P793" s="2" t="s">
        <v>925</v>
      </c>
      <c r="Q793" s="2"/>
      <c r="R793" s="2"/>
      <c r="S793" s="46">
        <v>114</v>
      </c>
    </row>
    <row r="794" spans="1:19" x14ac:dyDescent="0.4">
      <c r="A794" s="2">
        <v>792</v>
      </c>
      <c r="B794" s="46">
        <v>114</v>
      </c>
      <c r="C794" s="35">
        <v>3</v>
      </c>
      <c r="D794" s="47" t="str">
        <f>IF([4]①申請書!$E2=B794,"連携","")</f>
        <v/>
      </c>
      <c r="E794" s="47" t="str">
        <f>IF(D794="","",COUNTIF($D$2:D794,"連携"))</f>
        <v/>
      </c>
      <c r="F794" s="48">
        <v>91269</v>
      </c>
      <c r="G794" s="49" t="s">
        <v>1367</v>
      </c>
      <c r="H794" s="50" t="s">
        <v>2656</v>
      </c>
      <c r="I794" s="2" t="s">
        <v>692</v>
      </c>
      <c r="J794" s="5" t="s">
        <v>1545</v>
      </c>
      <c r="K794" s="2">
        <v>4610120687</v>
      </c>
      <c r="L794" s="2" t="s">
        <v>693</v>
      </c>
      <c r="M794" s="2" t="s">
        <v>53</v>
      </c>
      <c r="N794" s="2" t="s">
        <v>2035</v>
      </c>
      <c r="O794" s="51" t="s">
        <v>1538</v>
      </c>
      <c r="P794" s="2" t="s">
        <v>694</v>
      </c>
      <c r="Q794" s="2"/>
      <c r="R794" s="2"/>
      <c r="S794" s="46">
        <v>114</v>
      </c>
    </row>
    <row r="795" spans="1:19" x14ac:dyDescent="0.4">
      <c r="A795" s="2">
        <v>793</v>
      </c>
      <c r="B795" s="46">
        <v>114</v>
      </c>
      <c r="C795" s="35">
        <v>4</v>
      </c>
      <c r="D795" s="47" t="str">
        <f>IF([4]①申請書!$E2=B795,"連携","")</f>
        <v/>
      </c>
      <c r="E795" s="47" t="str">
        <f>IF(D795="","",COUNTIF($D$2:D795,"連携"))</f>
        <v/>
      </c>
      <c r="F795" s="48">
        <v>91379</v>
      </c>
      <c r="G795" s="49" t="s">
        <v>1367</v>
      </c>
      <c r="H795" s="50" t="s">
        <v>2656</v>
      </c>
      <c r="I795" s="2" t="s">
        <v>1376</v>
      </c>
      <c r="J795" s="5" t="s">
        <v>1548</v>
      </c>
      <c r="K795" s="2">
        <v>4017912132</v>
      </c>
      <c r="L795" s="2" t="s">
        <v>1377</v>
      </c>
      <c r="M795" s="2" t="s">
        <v>47</v>
      </c>
      <c r="N795" s="2" t="s">
        <v>2659</v>
      </c>
      <c r="O795" s="51" t="s">
        <v>1538</v>
      </c>
      <c r="P795" s="2" t="s">
        <v>1378</v>
      </c>
      <c r="Q795" s="2"/>
      <c r="R795" s="2"/>
      <c r="S795" s="46">
        <v>114</v>
      </c>
    </row>
    <row r="796" spans="1:19" x14ac:dyDescent="0.4">
      <c r="A796" s="2">
        <v>794</v>
      </c>
      <c r="B796" s="46">
        <v>114</v>
      </c>
      <c r="C796" s="35">
        <v>5</v>
      </c>
      <c r="D796" s="47" t="str">
        <f>IF([4]①申請書!$E2=B796,"連携","")</f>
        <v/>
      </c>
      <c r="E796" s="47" t="str">
        <f>IF(D796="","",COUNTIF($D$2:D796,"連携"))</f>
        <v/>
      </c>
      <c r="F796" s="48">
        <v>91384</v>
      </c>
      <c r="G796" s="49" t="s">
        <v>1367</v>
      </c>
      <c r="H796" s="50" t="s">
        <v>2656</v>
      </c>
      <c r="I796" s="2" t="s">
        <v>1400</v>
      </c>
      <c r="J796" s="5" t="s">
        <v>1553</v>
      </c>
      <c r="K796" s="2">
        <v>4015519145</v>
      </c>
      <c r="L796" s="2" t="s">
        <v>1401</v>
      </c>
      <c r="M796" s="2" t="s">
        <v>47</v>
      </c>
      <c r="N796" s="2" t="s">
        <v>2660</v>
      </c>
      <c r="O796" s="51" t="s">
        <v>1538</v>
      </c>
      <c r="P796" s="2" t="s">
        <v>1402</v>
      </c>
      <c r="Q796" s="2"/>
      <c r="R796" s="2"/>
      <c r="S796" s="46">
        <v>114</v>
      </c>
    </row>
    <row r="797" spans="1:19" x14ac:dyDescent="0.4">
      <c r="A797" s="2">
        <v>795</v>
      </c>
      <c r="B797" s="46">
        <v>114</v>
      </c>
      <c r="C797" s="35">
        <v>6</v>
      </c>
      <c r="D797" s="47" t="str">
        <f>IF([4]①申請書!$E2=B797,"連携","")</f>
        <v/>
      </c>
      <c r="E797" s="47" t="str">
        <f>IF(D797="","",COUNTIF($D$2:D797,"連携"))</f>
        <v/>
      </c>
      <c r="F797" s="48">
        <v>91425</v>
      </c>
      <c r="G797" s="49" t="s">
        <v>1367</v>
      </c>
      <c r="H797" s="50" t="s">
        <v>2656</v>
      </c>
      <c r="I797" s="2" t="s">
        <v>1403</v>
      </c>
      <c r="J797" s="5" t="s">
        <v>1556</v>
      </c>
      <c r="K797" s="2">
        <v>4016619217</v>
      </c>
      <c r="L797" s="2" t="s">
        <v>2661</v>
      </c>
      <c r="M797" s="2" t="s">
        <v>47</v>
      </c>
      <c r="N797" s="2" t="s">
        <v>2662</v>
      </c>
      <c r="O797" s="51" t="s">
        <v>1558</v>
      </c>
      <c r="P797" s="2" t="s">
        <v>1404</v>
      </c>
      <c r="Q797" s="2"/>
      <c r="R797" s="2"/>
      <c r="S797" s="46">
        <v>114</v>
      </c>
    </row>
    <row r="798" spans="1:19" x14ac:dyDescent="0.4">
      <c r="A798" s="2">
        <v>796</v>
      </c>
      <c r="B798" s="46">
        <v>114</v>
      </c>
      <c r="C798" s="35">
        <v>7</v>
      </c>
      <c r="D798" s="47" t="str">
        <f>IF([4]①申請書!$E2=B798,"連携","")</f>
        <v/>
      </c>
      <c r="E798" s="47" t="str">
        <f>IF(D798="","",COUNTIF($D$2:D798,"連携"))</f>
        <v/>
      </c>
      <c r="F798" s="48">
        <v>91503</v>
      </c>
      <c r="G798" s="49" t="s">
        <v>1367</v>
      </c>
      <c r="H798" s="50" t="s">
        <v>2656</v>
      </c>
      <c r="I798" s="2" t="s">
        <v>1397</v>
      </c>
      <c r="J798" s="5" t="s">
        <v>1559</v>
      </c>
      <c r="K798" s="2">
        <v>4418310100</v>
      </c>
      <c r="L798" s="2" t="s">
        <v>1398</v>
      </c>
      <c r="M798" s="2" t="s">
        <v>51</v>
      </c>
      <c r="N798" s="2" t="s">
        <v>2663</v>
      </c>
      <c r="O798" s="51" t="s">
        <v>1538</v>
      </c>
      <c r="P798" s="2" t="s">
        <v>1399</v>
      </c>
      <c r="Q798" s="2"/>
      <c r="R798" s="2"/>
      <c r="S798" s="46">
        <v>114</v>
      </c>
    </row>
    <row r="799" spans="1:19" x14ac:dyDescent="0.4">
      <c r="A799" s="2">
        <v>797</v>
      </c>
      <c r="B799" s="39">
        <v>115</v>
      </c>
      <c r="C799" s="40">
        <v>0</v>
      </c>
      <c r="D799" s="41" t="str">
        <f>IF([4]①申請書!$E2=B799,"連携","")</f>
        <v/>
      </c>
      <c r="E799" s="41" t="str">
        <f>IF(D799="","",COUNTIF($D$2:D799,"連携"))</f>
        <v/>
      </c>
      <c r="F799" s="42">
        <v>91379</v>
      </c>
      <c r="G799" s="40" t="s">
        <v>1367</v>
      </c>
      <c r="H799" s="43" t="s">
        <v>2664</v>
      </c>
      <c r="I799" s="43" t="s">
        <v>1376</v>
      </c>
      <c r="J799" s="44" t="s">
        <v>111</v>
      </c>
      <c r="K799" s="43">
        <v>4017912132</v>
      </c>
      <c r="L799" s="43" t="s">
        <v>1377</v>
      </c>
      <c r="M799" s="43" t="s">
        <v>47</v>
      </c>
      <c r="N799" s="43" t="s">
        <v>2659</v>
      </c>
      <c r="O799" s="45" t="s">
        <v>1538</v>
      </c>
      <c r="P799" s="43" t="s">
        <v>1378</v>
      </c>
      <c r="Q799" s="43"/>
      <c r="R799" s="43"/>
      <c r="S799" s="39">
        <v>115</v>
      </c>
    </row>
    <row r="800" spans="1:19" x14ac:dyDescent="0.4">
      <c r="A800" s="2">
        <v>798</v>
      </c>
      <c r="B800" s="46">
        <v>115</v>
      </c>
      <c r="C800" s="35">
        <v>1</v>
      </c>
      <c r="D800" s="47" t="str">
        <f>IF([4]①申請書!$E2=B800,"連携","")</f>
        <v/>
      </c>
      <c r="E800" s="47" t="str">
        <f>IF(D800="","",COUNTIF($D$2:D800,"連携"))</f>
        <v/>
      </c>
      <c r="F800" s="48">
        <v>91162</v>
      </c>
      <c r="G800" s="49" t="s">
        <v>1367</v>
      </c>
      <c r="H800" s="50" t="s">
        <v>2664</v>
      </c>
      <c r="I800" s="2" t="s">
        <v>1382</v>
      </c>
      <c r="J800" s="5" t="s">
        <v>1541</v>
      </c>
      <c r="K800" s="2">
        <v>4019919929</v>
      </c>
      <c r="L800" s="2" t="s">
        <v>2643</v>
      </c>
      <c r="M800" s="2" t="s">
        <v>47</v>
      </c>
      <c r="N800" s="2" t="s">
        <v>2644</v>
      </c>
      <c r="O800" s="51" t="s">
        <v>1558</v>
      </c>
      <c r="P800" s="2" t="s">
        <v>1383</v>
      </c>
      <c r="Q800" s="2"/>
      <c r="R800" s="2"/>
      <c r="S800" s="46">
        <v>115</v>
      </c>
    </row>
    <row r="801" spans="1:19" x14ac:dyDescent="0.4">
      <c r="A801" s="2">
        <v>799</v>
      </c>
      <c r="B801" s="46">
        <v>115</v>
      </c>
      <c r="C801" s="35">
        <v>2</v>
      </c>
      <c r="D801" s="47" t="str">
        <f>IF([4]①申請書!$E2=B801,"連携","")</f>
        <v/>
      </c>
      <c r="E801" s="47" t="str">
        <f>IF(D801="","",COUNTIF($D$2:D801,"連携"))</f>
        <v/>
      </c>
      <c r="F801" s="48">
        <v>91269</v>
      </c>
      <c r="G801" s="49" t="s">
        <v>1367</v>
      </c>
      <c r="H801" s="50" t="s">
        <v>2664</v>
      </c>
      <c r="I801" s="2" t="s">
        <v>692</v>
      </c>
      <c r="J801" s="5" t="s">
        <v>1543</v>
      </c>
      <c r="K801" s="2">
        <v>4610120687</v>
      </c>
      <c r="L801" s="2" t="s">
        <v>693</v>
      </c>
      <c r="M801" s="2" t="s">
        <v>53</v>
      </c>
      <c r="N801" s="2" t="s">
        <v>2035</v>
      </c>
      <c r="O801" s="51" t="s">
        <v>1538</v>
      </c>
      <c r="P801" s="2" t="s">
        <v>694</v>
      </c>
      <c r="Q801" s="2"/>
      <c r="R801" s="2"/>
      <c r="S801" s="46">
        <v>115</v>
      </c>
    </row>
    <row r="802" spans="1:19" x14ac:dyDescent="0.4">
      <c r="A802" s="2">
        <v>800</v>
      </c>
      <c r="B802" s="46">
        <v>115</v>
      </c>
      <c r="C802" s="35">
        <v>3</v>
      </c>
      <c r="D802" s="47" t="str">
        <f>IF([4]①申請書!$E2=B802,"連携","")</f>
        <v/>
      </c>
      <c r="E802" s="47" t="str">
        <f>IF(D802="","",COUNTIF($D$2:D802,"連携"))</f>
        <v/>
      </c>
      <c r="F802" s="48">
        <v>91363</v>
      </c>
      <c r="G802" s="49" t="s">
        <v>1367</v>
      </c>
      <c r="H802" s="50" t="s">
        <v>2664</v>
      </c>
      <c r="I802" s="2" t="s">
        <v>1368</v>
      </c>
      <c r="J802" s="5" t="s">
        <v>1545</v>
      </c>
      <c r="K802" s="2">
        <v>4011119445</v>
      </c>
      <c r="L802" s="2" t="s">
        <v>1369</v>
      </c>
      <c r="M802" s="2" t="s">
        <v>47</v>
      </c>
      <c r="N802" s="2" t="s">
        <v>2665</v>
      </c>
      <c r="O802" s="51" t="s">
        <v>1538</v>
      </c>
      <c r="P802" s="2" t="s">
        <v>1370</v>
      </c>
      <c r="Q802" s="2"/>
      <c r="R802" s="2"/>
      <c r="S802" s="46">
        <v>115</v>
      </c>
    </row>
    <row r="803" spans="1:19" x14ac:dyDescent="0.4">
      <c r="A803" s="2">
        <v>801</v>
      </c>
      <c r="B803" s="46">
        <v>115</v>
      </c>
      <c r="C803" s="35">
        <v>4</v>
      </c>
      <c r="D803" s="47" t="str">
        <f>IF([4]①申請書!$E2=B803,"連携","")</f>
        <v/>
      </c>
      <c r="E803" s="47" t="str">
        <f>IF(D803="","",COUNTIF($D$2:D803,"連携"))</f>
        <v/>
      </c>
      <c r="F803" s="48">
        <v>91425</v>
      </c>
      <c r="G803" s="49" t="s">
        <v>1367</v>
      </c>
      <c r="H803" s="50" t="s">
        <v>2664</v>
      </c>
      <c r="I803" s="2" t="s">
        <v>1403</v>
      </c>
      <c r="J803" s="5" t="s">
        <v>1548</v>
      </c>
      <c r="K803" s="2">
        <v>4016619217</v>
      </c>
      <c r="L803" s="2" t="s">
        <v>2661</v>
      </c>
      <c r="M803" s="2" t="s">
        <v>47</v>
      </c>
      <c r="N803" s="2" t="s">
        <v>2662</v>
      </c>
      <c r="O803" s="51" t="s">
        <v>1558</v>
      </c>
      <c r="P803" s="2" t="s">
        <v>1404</v>
      </c>
      <c r="Q803" s="2"/>
      <c r="R803" s="2"/>
      <c r="S803" s="46">
        <v>115</v>
      </c>
    </row>
    <row r="804" spans="1:19" x14ac:dyDescent="0.4">
      <c r="A804" s="2">
        <v>802</v>
      </c>
      <c r="B804" s="46">
        <v>115</v>
      </c>
      <c r="C804" s="35">
        <v>5</v>
      </c>
      <c r="D804" s="47" t="str">
        <f>IF([4]①申請書!$E2=B804,"連携","")</f>
        <v/>
      </c>
      <c r="E804" s="47" t="str">
        <f>IF(D804="","",COUNTIF($D$2:D804,"連携"))</f>
        <v/>
      </c>
      <c r="F804" s="48">
        <v>91427</v>
      </c>
      <c r="G804" s="49" t="s">
        <v>1367</v>
      </c>
      <c r="H804" s="50" t="s">
        <v>2664</v>
      </c>
      <c r="I804" s="2" t="s">
        <v>1395</v>
      </c>
      <c r="J804" s="5" t="s">
        <v>1553</v>
      </c>
      <c r="K804" s="2">
        <v>4019919911</v>
      </c>
      <c r="L804" s="2" t="s">
        <v>2657</v>
      </c>
      <c r="M804" s="2" t="s">
        <v>47</v>
      </c>
      <c r="N804" s="2" t="s">
        <v>2658</v>
      </c>
      <c r="O804" s="51" t="s">
        <v>1538</v>
      </c>
      <c r="P804" s="2" t="s">
        <v>1396</v>
      </c>
      <c r="Q804" s="2"/>
      <c r="R804" s="2"/>
      <c r="S804" s="46">
        <v>115</v>
      </c>
    </row>
    <row r="805" spans="1:19" x14ac:dyDescent="0.4">
      <c r="A805" s="2">
        <v>803</v>
      </c>
      <c r="B805" s="46">
        <v>115</v>
      </c>
      <c r="C805" s="35">
        <v>6</v>
      </c>
      <c r="D805" s="47" t="str">
        <f>IF([4]①申請書!$E2=B805,"連携","")</f>
        <v/>
      </c>
      <c r="E805" s="47" t="str">
        <f>IF(D805="","",COUNTIF($D$2:D805,"連携"))</f>
        <v/>
      </c>
      <c r="F805" s="48">
        <v>91547</v>
      </c>
      <c r="G805" s="49" t="s">
        <v>1367</v>
      </c>
      <c r="H805" s="50" t="s">
        <v>2664</v>
      </c>
      <c r="I805" s="2" t="s">
        <v>2666</v>
      </c>
      <c r="J805" s="5" t="s">
        <v>1556</v>
      </c>
      <c r="K805" s="2">
        <v>4011719129</v>
      </c>
      <c r="L805" s="2" t="s">
        <v>2667</v>
      </c>
      <c r="M805" s="2" t="s">
        <v>1387</v>
      </c>
      <c r="N805" s="2" t="s">
        <v>2668</v>
      </c>
      <c r="O805" s="51" t="s">
        <v>1538</v>
      </c>
      <c r="P805" s="2" t="s">
        <v>2669</v>
      </c>
      <c r="Q805" s="2"/>
      <c r="R805" s="2"/>
      <c r="S805" s="46">
        <v>115</v>
      </c>
    </row>
    <row r="806" spans="1:19" x14ac:dyDescent="0.4">
      <c r="A806" s="2">
        <v>804</v>
      </c>
      <c r="B806" s="46">
        <v>115</v>
      </c>
      <c r="C806" s="35">
        <v>7</v>
      </c>
      <c r="D806" s="47" t="str">
        <f>IF([4]①申請書!$E2=B806,"連携","")</f>
        <v/>
      </c>
      <c r="E806" s="47" t="str">
        <f>IF(D806="","",COUNTIF($D$2:D806,"連携"))</f>
        <v/>
      </c>
      <c r="F806" s="48">
        <v>91584</v>
      </c>
      <c r="G806" s="49" t="s">
        <v>1367</v>
      </c>
      <c r="H806" s="50" t="s">
        <v>2664</v>
      </c>
      <c r="I806" s="2" t="s">
        <v>1405</v>
      </c>
      <c r="J806" s="5" t="s">
        <v>1559</v>
      </c>
      <c r="K806" s="2">
        <v>4017911951</v>
      </c>
      <c r="L806" s="2" t="s">
        <v>1406</v>
      </c>
      <c r="M806" s="2" t="s">
        <v>47</v>
      </c>
      <c r="N806" s="2" t="s">
        <v>2670</v>
      </c>
      <c r="O806" s="51" t="s">
        <v>1558</v>
      </c>
      <c r="P806" s="2" t="s">
        <v>1407</v>
      </c>
      <c r="Q806" s="2"/>
      <c r="R806" s="2"/>
      <c r="S806" s="46">
        <v>115</v>
      </c>
    </row>
    <row r="807" spans="1:19" x14ac:dyDescent="0.4">
      <c r="A807" s="2">
        <v>805</v>
      </c>
      <c r="B807" s="46">
        <v>115</v>
      </c>
      <c r="C807" s="35">
        <v>8</v>
      </c>
      <c r="D807" s="47" t="str">
        <f>IF([4]①申請書!$E2=B807,"連携","")</f>
        <v/>
      </c>
      <c r="E807" s="47" t="str">
        <f>IF(D807="","",COUNTIF($D$2:D807,"連携"))</f>
        <v/>
      </c>
      <c r="F807" s="48">
        <v>91770</v>
      </c>
      <c r="G807" s="49" t="s">
        <v>1367</v>
      </c>
      <c r="H807" s="50" t="s">
        <v>2664</v>
      </c>
      <c r="I807" s="2" t="s">
        <v>1374</v>
      </c>
      <c r="J807" s="5" t="s">
        <v>1561</v>
      </c>
      <c r="K807" s="2">
        <v>4011025436</v>
      </c>
      <c r="L807" s="2" t="s">
        <v>2671</v>
      </c>
      <c r="M807" s="2" t="s">
        <v>47</v>
      </c>
      <c r="N807" s="2" t="s">
        <v>2672</v>
      </c>
      <c r="O807" s="51" t="s">
        <v>1538</v>
      </c>
      <c r="P807" s="2" t="s">
        <v>1375</v>
      </c>
      <c r="Q807" s="2"/>
      <c r="R807" s="2"/>
      <c r="S807" s="46">
        <v>115</v>
      </c>
    </row>
    <row r="808" spans="1:19" x14ac:dyDescent="0.4">
      <c r="A808" s="2">
        <v>806</v>
      </c>
      <c r="B808" s="46">
        <v>115</v>
      </c>
      <c r="C808" s="35">
        <v>9</v>
      </c>
      <c r="D808" s="47" t="str">
        <f>IF([4]①申請書!$E2=B808,"連携","")</f>
        <v/>
      </c>
      <c r="E808" s="47" t="str">
        <f>IF(D808="","",COUNTIF($D$2:D808,"連携"))</f>
        <v/>
      </c>
      <c r="F808" s="48">
        <v>92097</v>
      </c>
      <c r="G808" s="49" t="s">
        <v>1367</v>
      </c>
      <c r="H808" s="50" t="s">
        <v>2664</v>
      </c>
      <c r="I808" s="2" t="s">
        <v>2673</v>
      </c>
      <c r="J808" s="5" t="s">
        <v>1563</v>
      </c>
      <c r="K808" s="2">
        <v>4017719016</v>
      </c>
      <c r="L808" s="2" t="s">
        <v>2674</v>
      </c>
      <c r="M808" s="2" t="s">
        <v>47</v>
      </c>
      <c r="N808" s="2" t="s">
        <v>2675</v>
      </c>
      <c r="O808" s="51" t="s">
        <v>1538</v>
      </c>
      <c r="P808" s="2" t="s">
        <v>2676</v>
      </c>
      <c r="Q808" s="2"/>
      <c r="R808" s="2"/>
      <c r="S808" s="46">
        <v>115</v>
      </c>
    </row>
    <row r="809" spans="1:19" x14ac:dyDescent="0.4">
      <c r="A809" s="2">
        <v>807</v>
      </c>
      <c r="B809" s="46">
        <v>115</v>
      </c>
      <c r="C809" s="35">
        <v>10</v>
      </c>
      <c r="D809" s="47" t="str">
        <f>IF([4]①申請書!$E2=B809,"連携","")</f>
        <v/>
      </c>
      <c r="E809" s="47" t="str">
        <f>IF(D809="","",COUNTIF($D$2:D809,"連携"))</f>
        <v/>
      </c>
      <c r="F809" s="48">
        <v>92246</v>
      </c>
      <c r="G809" s="49" t="s">
        <v>1367</v>
      </c>
      <c r="H809" s="50" t="s">
        <v>2664</v>
      </c>
      <c r="I809" s="2" t="s">
        <v>1371</v>
      </c>
      <c r="J809" s="5" t="s">
        <v>1565</v>
      </c>
      <c r="K809" s="2">
        <v>4012019032</v>
      </c>
      <c r="L809" s="2" t="s">
        <v>1372</v>
      </c>
      <c r="M809" s="2" t="s">
        <v>47</v>
      </c>
      <c r="N809" s="2" t="s">
        <v>2677</v>
      </c>
      <c r="O809" s="51" t="s">
        <v>1538</v>
      </c>
      <c r="P809" s="2" t="s">
        <v>1373</v>
      </c>
      <c r="Q809" s="2"/>
      <c r="R809" s="2"/>
      <c r="S809" s="46">
        <v>115</v>
      </c>
    </row>
    <row r="810" spans="1:19" x14ac:dyDescent="0.4">
      <c r="A810" s="2">
        <v>808</v>
      </c>
      <c r="B810" s="39">
        <v>116</v>
      </c>
      <c r="C810" s="40">
        <v>0</v>
      </c>
      <c r="D810" s="41" t="str">
        <f>IF([4]①申請書!$E2=B810,"連携","")</f>
        <v/>
      </c>
      <c r="E810" s="41" t="str">
        <f>IF(D810="","",COUNTIF($D$2:D810,"連携"))</f>
        <v/>
      </c>
      <c r="F810" s="42">
        <v>91120</v>
      </c>
      <c r="G810" s="40" t="s">
        <v>1367</v>
      </c>
      <c r="H810" s="43" t="s">
        <v>1408</v>
      </c>
      <c r="I810" s="43" t="s">
        <v>1409</v>
      </c>
      <c r="J810" s="44" t="s">
        <v>111</v>
      </c>
      <c r="K810" s="43">
        <v>4019819897</v>
      </c>
      <c r="L810" s="43" t="s">
        <v>2678</v>
      </c>
      <c r="M810" s="43" t="s">
        <v>47</v>
      </c>
      <c r="N810" s="43" t="s">
        <v>2679</v>
      </c>
      <c r="O810" s="45" t="s">
        <v>1538</v>
      </c>
      <c r="P810" s="43" t="s">
        <v>1410</v>
      </c>
      <c r="Q810" s="43"/>
      <c r="R810" s="43"/>
      <c r="S810" s="39">
        <v>116</v>
      </c>
    </row>
    <row r="811" spans="1:19" x14ac:dyDescent="0.4">
      <c r="A811" s="2">
        <v>809</v>
      </c>
      <c r="B811" s="46">
        <v>116</v>
      </c>
      <c r="C811" s="35">
        <v>1</v>
      </c>
      <c r="D811" s="47" t="str">
        <f>IF([4]①申請書!$E2=B811,"連携","")</f>
        <v/>
      </c>
      <c r="E811" s="47" t="str">
        <f>IF(D811="","",COUNTIF($D$2:D811,"連携"))</f>
        <v/>
      </c>
      <c r="F811" s="48">
        <v>91119</v>
      </c>
      <c r="G811" s="49" t="s">
        <v>1367</v>
      </c>
      <c r="H811" s="50" t="s">
        <v>1408</v>
      </c>
      <c r="I811" s="2" t="s">
        <v>1423</v>
      </c>
      <c r="J811" s="5" t="s">
        <v>1541</v>
      </c>
      <c r="K811" s="2">
        <v>4016619175</v>
      </c>
      <c r="L811" s="2" t="s">
        <v>1424</v>
      </c>
      <c r="M811" s="2" t="s">
        <v>47</v>
      </c>
      <c r="N811" s="2" t="s">
        <v>2680</v>
      </c>
      <c r="O811" s="51" t="s">
        <v>1558</v>
      </c>
      <c r="P811" s="2" t="s">
        <v>1425</v>
      </c>
      <c r="Q811" s="2"/>
      <c r="R811" s="2"/>
      <c r="S811" s="46">
        <v>116</v>
      </c>
    </row>
    <row r="812" spans="1:19" x14ac:dyDescent="0.4">
      <c r="A812" s="2">
        <v>810</v>
      </c>
      <c r="B812" s="46">
        <v>116</v>
      </c>
      <c r="C812" s="35">
        <v>2</v>
      </c>
      <c r="D812" s="47" t="str">
        <f>IF([4]①申請書!$E2=B812,"連携","")</f>
        <v/>
      </c>
      <c r="E812" s="47" t="str">
        <f>IF(D812="","",COUNTIF($D$2:D812,"連携"))</f>
        <v/>
      </c>
      <c r="F812" s="48">
        <v>91121</v>
      </c>
      <c r="G812" s="49" t="s">
        <v>1367</v>
      </c>
      <c r="H812" s="50" t="s">
        <v>2681</v>
      </c>
      <c r="I812" s="2" t="s">
        <v>1433</v>
      </c>
      <c r="J812" s="5" t="s">
        <v>1543</v>
      </c>
      <c r="K812" s="2">
        <v>4418211373</v>
      </c>
      <c r="L812" s="2" t="s">
        <v>1434</v>
      </c>
      <c r="M812" s="2" t="s">
        <v>51</v>
      </c>
      <c r="N812" s="2" t="s">
        <v>2682</v>
      </c>
      <c r="O812" s="51" t="s">
        <v>1558</v>
      </c>
      <c r="P812" s="2" t="s">
        <v>1435</v>
      </c>
      <c r="Q812" s="2"/>
      <c r="R812" s="2"/>
      <c r="S812" s="46">
        <v>116</v>
      </c>
    </row>
    <row r="813" spans="1:19" x14ac:dyDescent="0.4">
      <c r="A813" s="2">
        <v>811</v>
      </c>
      <c r="B813" s="46">
        <v>116</v>
      </c>
      <c r="C813" s="35">
        <v>3</v>
      </c>
      <c r="D813" s="47" t="str">
        <f>IF([4]①申請書!$E2=B813,"連携","")</f>
        <v/>
      </c>
      <c r="E813" s="47" t="str">
        <f>IF(D813="","",COUNTIF($D$2:D813,"連携"))</f>
        <v/>
      </c>
      <c r="F813" s="48">
        <v>91162</v>
      </c>
      <c r="G813" s="49" t="s">
        <v>1367</v>
      </c>
      <c r="H813" s="50" t="s">
        <v>2681</v>
      </c>
      <c r="I813" s="2" t="s">
        <v>1382</v>
      </c>
      <c r="J813" s="5" t="s">
        <v>1545</v>
      </c>
      <c r="K813" s="2">
        <v>4019919929</v>
      </c>
      <c r="L813" s="2" t="s">
        <v>2643</v>
      </c>
      <c r="M813" s="2" t="s">
        <v>47</v>
      </c>
      <c r="N813" s="2" t="s">
        <v>2644</v>
      </c>
      <c r="O813" s="51" t="s">
        <v>1558</v>
      </c>
      <c r="P813" s="2" t="s">
        <v>1383</v>
      </c>
      <c r="Q813" s="2"/>
      <c r="R813" s="2"/>
      <c r="S813" s="46">
        <v>116</v>
      </c>
    </row>
    <row r="814" spans="1:19" x14ac:dyDescent="0.4">
      <c r="A814" s="2">
        <v>812</v>
      </c>
      <c r="B814" s="46">
        <v>116</v>
      </c>
      <c r="C814" s="35">
        <v>4</v>
      </c>
      <c r="D814" s="47" t="str">
        <f>IF([4]①申請書!$E2=B814,"連携","")</f>
        <v/>
      </c>
      <c r="E814" s="47" t="str">
        <f>IF(D814="","",COUNTIF($D$2:D814,"連携"))</f>
        <v/>
      </c>
      <c r="F814" s="48">
        <v>91165</v>
      </c>
      <c r="G814" s="49" t="s">
        <v>1367</v>
      </c>
      <c r="H814" s="50" t="s">
        <v>2681</v>
      </c>
      <c r="I814" s="2" t="s">
        <v>1436</v>
      </c>
      <c r="J814" s="5" t="s">
        <v>1548</v>
      </c>
      <c r="K814" s="2">
        <v>4418010023</v>
      </c>
      <c r="L814" s="2" t="s">
        <v>1437</v>
      </c>
      <c r="M814" s="2" t="s">
        <v>51</v>
      </c>
      <c r="N814" s="2" t="s">
        <v>2683</v>
      </c>
      <c r="O814" s="51" t="s">
        <v>1538</v>
      </c>
      <c r="P814" s="2" t="s">
        <v>1438</v>
      </c>
      <c r="Q814" s="2"/>
      <c r="R814" s="2"/>
      <c r="S814" s="46">
        <v>116</v>
      </c>
    </row>
    <row r="815" spans="1:19" x14ac:dyDescent="0.4">
      <c r="A815" s="2">
        <v>813</v>
      </c>
      <c r="B815" s="46">
        <v>116</v>
      </c>
      <c r="C815" s="35">
        <v>5</v>
      </c>
      <c r="D815" s="47" t="str">
        <f>IF([4]①申請書!$E2=B815,"連携","")</f>
        <v/>
      </c>
      <c r="E815" s="47" t="str">
        <f>IF(D815="","",COUNTIF($D$2:D815,"連携"))</f>
        <v/>
      </c>
      <c r="F815" s="48">
        <v>91269</v>
      </c>
      <c r="G815" s="49" t="s">
        <v>1367</v>
      </c>
      <c r="H815" s="50" t="s">
        <v>2681</v>
      </c>
      <c r="I815" s="2" t="s">
        <v>692</v>
      </c>
      <c r="J815" s="5" t="s">
        <v>1553</v>
      </c>
      <c r="K815" s="2">
        <v>4610120687</v>
      </c>
      <c r="L815" s="2" t="s">
        <v>693</v>
      </c>
      <c r="M815" s="2" t="s">
        <v>53</v>
      </c>
      <c r="N815" s="2" t="s">
        <v>2035</v>
      </c>
      <c r="O815" s="51" t="s">
        <v>1538</v>
      </c>
      <c r="P815" s="2" t="s">
        <v>694</v>
      </c>
      <c r="Q815" s="2"/>
      <c r="R815" s="2"/>
      <c r="S815" s="46">
        <v>116</v>
      </c>
    </row>
    <row r="816" spans="1:19" x14ac:dyDescent="0.4">
      <c r="A816" s="2">
        <v>814</v>
      </c>
      <c r="B816" s="46">
        <v>116</v>
      </c>
      <c r="C816" s="35">
        <v>6</v>
      </c>
      <c r="D816" s="47" t="str">
        <f>IF([4]①申請書!$E2=B816,"連携","")</f>
        <v/>
      </c>
      <c r="E816" s="47" t="str">
        <f>IF(D816="","",COUNTIF($D$2:D816,"連携"))</f>
        <v/>
      </c>
      <c r="F816" s="48">
        <v>91379</v>
      </c>
      <c r="G816" s="49" t="s">
        <v>1367</v>
      </c>
      <c r="H816" s="50" t="s">
        <v>1408</v>
      </c>
      <c r="I816" s="2" t="s">
        <v>1376</v>
      </c>
      <c r="J816" s="5" t="s">
        <v>1556</v>
      </c>
      <c r="K816" s="2">
        <v>4017912132</v>
      </c>
      <c r="L816" s="2" t="s">
        <v>1377</v>
      </c>
      <c r="M816" s="2" t="s">
        <v>47</v>
      </c>
      <c r="N816" s="2" t="s">
        <v>2659</v>
      </c>
      <c r="O816" s="51" t="s">
        <v>1538</v>
      </c>
      <c r="P816" s="2" t="s">
        <v>1378</v>
      </c>
      <c r="Q816" s="2"/>
      <c r="R816" s="2"/>
      <c r="S816" s="46">
        <v>116</v>
      </c>
    </row>
    <row r="817" spans="1:19" x14ac:dyDescent="0.4">
      <c r="A817" s="2">
        <v>815</v>
      </c>
      <c r="B817" s="46">
        <v>116</v>
      </c>
      <c r="C817" s="35">
        <v>7</v>
      </c>
      <c r="D817" s="47" t="str">
        <f>IF([4]①申請書!$E2=B817,"連携","")</f>
        <v/>
      </c>
      <c r="E817" s="47" t="str">
        <f>IF(D817="","",COUNTIF($D$2:D817,"連携"))</f>
        <v/>
      </c>
      <c r="F817" s="48">
        <v>91384</v>
      </c>
      <c r="G817" s="49" t="s">
        <v>1367</v>
      </c>
      <c r="H817" s="50" t="s">
        <v>2681</v>
      </c>
      <c r="I817" s="2" t="s">
        <v>1400</v>
      </c>
      <c r="J817" s="5" t="s">
        <v>1559</v>
      </c>
      <c r="K817" s="2">
        <v>4015519145</v>
      </c>
      <c r="L817" s="2" t="s">
        <v>1401</v>
      </c>
      <c r="M817" s="2" t="s">
        <v>47</v>
      </c>
      <c r="N817" s="2" t="s">
        <v>2660</v>
      </c>
      <c r="O817" s="51" t="s">
        <v>1538</v>
      </c>
      <c r="P817" s="2" t="s">
        <v>1402</v>
      </c>
      <c r="Q817" s="2"/>
      <c r="R817" s="2"/>
      <c r="S817" s="46">
        <v>116</v>
      </c>
    </row>
    <row r="818" spans="1:19" x14ac:dyDescent="0.4">
      <c r="A818" s="2">
        <v>816</v>
      </c>
      <c r="B818" s="46">
        <v>116</v>
      </c>
      <c r="C818" s="35">
        <v>8</v>
      </c>
      <c r="D818" s="47" t="str">
        <f>IF([4]①申請書!$E2=B818,"連携","")</f>
        <v/>
      </c>
      <c r="E818" s="47" t="str">
        <f>IF(D818="","",COUNTIF($D$2:D818,"連携"))</f>
        <v/>
      </c>
      <c r="F818" s="48">
        <v>91424</v>
      </c>
      <c r="G818" s="49" t="s">
        <v>1367</v>
      </c>
      <c r="H818" s="50" t="s">
        <v>1408</v>
      </c>
      <c r="I818" s="2" t="s">
        <v>1411</v>
      </c>
      <c r="J818" s="5" t="s">
        <v>1561</v>
      </c>
      <c r="K818" s="2">
        <v>4011119114</v>
      </c>
      <c r="L818" s="2" t="s">
        <v>1412</v>
      </c>
      <c r="M818" s="2" t="s">
        <v>47</v>
      </c>
      <c r="N818" s="2" t="s">
        <v>2684</v>
      </c>
      <c r="O818" s="51" t="s">
        <v>1538</v>
      </c>
      <c r="P818" s="2" t="s">
        <v>1413</v>
      </c>
      <c r="Q818" s="2"/>
      <c r="R818" s="2"/>
      <c r="S818" s="46">
        <v>116</v>
      </c>
    </row>
    <row r="819" spans="1:19" x14ac:dyDescent="0.4">
      <c r="A819" s="2">
        <v>817</v>
      </c>
      <c r="B819" s="46">
        <v>116</v>
      </c>
      <c r="C819" s="35">
        <v>9</v>
      </c>
      <c r="D819" s="47" t="str">
        <f>IF([4]①申請書!$E2=B819,"連携","")</f>
        <v/>
      </c>
      <c r="E819" s="47" t="str">
        <f>IF(D819="","",COUNTIF($D$2:D819,"連携"))</f>
        <v/>
      </c>
      <c r="F819" s="48">
        <v>91426</v>
      </c>
      <c r="G819" s="49" t="s">
        <v>1367</v>
      </c>
      <c r="H819" s="50" t="s">
        <v>2681</v>
      </c>
      <c r="I819" s="2" t="s">
        <v>2685</v>
      </c>
      <c r="J819" s="5" t="s">
        <v>1563</v>
      </c>
      <c r="K819" s="2">
        <v>4119910067</v>
      </c>
      <c r="L819" s="2" t="s">
        <v>2686</v>
      </c>
      <c r="M819" s="2" t="s">
        <v>48</v>
      </c>
      <c r="N819" s="2" t="s">
        <v>2687</v>
      </c>
      <c r="O819" s="51" t="s">
        <v>1538</v>
      </c>
      <c r="P819" s="2" t="s">
        <v>2688</v>
      </c>
      <c r="Q819" s="2"/>
      <c r="R819" s="2"/>
      <c r="S819" s="46">
        <v>116</v>
      </c>
    </row>
    <row r="820" spans="1:19" x14ac:dyDescent="0.4">
      <c r="A820" s="2">
        <v>818</v>
      </c>
      <c r="B820" s="46">
        <v>116</v>
      </c>
      <c r="C820" s="35">
        <v>10</v>
      </c>
      <c r="D820" s="47" t="str">
        <f>IF([4]①申請書!$E2=B820,"連携","")</f>
        <v/>
      </c>
      <c r="E820" s="47" t="str">
        <f>IF(D820="","",COUNTIF($D$2:D820,"連携"))</f>
        <v/>
      </c>
      <c r="F820" s="48">
        <v>91427</v>
      </c>
      <c r="G820" s="49" t="s">
        <v>1367</v>
      </c>
      <c r="H820" s="50" t="s">
        <v>2681</v>
      </c>
      <c r="I820" s="2" t="s">
        <v>1395</v>
      </c>
      <c r="J820" s="5" t="s">
        <v>1565</v>
      </c>
      <c r="K820" s="2">
        <v>4019919911</v>
      </c>
      <c r="L820" s="2" t="s">
        <v>2657</v>
      </c>
      <c r="M820" s="2" t="s">
        <v>47</v>
      </c>
      <c r="N820" s="2" t="s">
        <v>2658</v>
      </c>
      <c r="O820" s="51" t="s">
        <v>1538</v>
      </c>
      <c r="P820" s="2" t="s">
        <v>1396</v>
      </c>
      <c r="Q820" s="2"/>
      <c r="R820" s="2"/>
      <c r="S820" s="46">
        <v>116</v>
      </c>
    </row>
    <row r="821" spans="1:19" x14ac:dyDescent="0.4">
      <c r="A821" s="2">
        <v>819</v>
      </c>
      <c r="B821" s="46">
        <v>116</v>
      </c>
      <c r="C821" s="35">
        <v>11</v>
      </c>
      <c r="D821" s="47" t="str">
        <f>IF([4]①申請書!$E2=B821,"連携","")</f>
        <v/>
      </c>
      <c r="E821" s="47" t="str">
        <f>IF(D821="","",COUNTIF($D$2:D821,"連携"))</f>
        <v/>
      </c>
      <c r="F821" s="48">
        <v>91492</v>
      </c>
      <c r="G821" s="49" t="s">
        <v>1367</v>
      </c>
      <c r="H821" s="50" t="s">
        <v>2681</v>
      </c>
      <c r="I821" s="2" t="s">
        <v>1439</v>
      </c>
      <c r="J821" s="5" t="s">
        <v>1567</v>
      </c>
      <c r="K821" s="2">
        <v>4011119189</v>
      </c>
      <c r="L821" s="2" t="s">
        <v>1440</v>
      </c>
      <c r="M821" s="2" t="s">
        <v>47</v>
      </c>
      <c r="N821" s="2" t="s">
        <v>2689</v>
      </c>
      <c r="O821" s="51" t="s">
        <v>1558</v>
      </c>
      <c r="P821" s="2" t="s">
        <v>1441</v>
      </c>
      <c r="Q821" s="2"/>
      <c r="R821" s="2"/>
      <c r="S821" s="46">
        <v>116</v>
      </c>
    </row>
    <row r="822" spans="1:19" x14ac:dyDescent="0.4">
      <c r="A822" s="2">
        <v>820</v>
      </c>
      <c r="B822" s="46">
        <v>116</v>
      </c>
      <c r="C822" s="35">
        <v>12</v>
      </c>
      <c r="D822" s="47" t="str">
        <f>IF([4]①申請書!$E2=B822,"連携","")</f>
        <v/>
      </c>
      <c r="E822" s="47" t="str">
        <f>IF(D822="","",COUNTIF($D$2:D822,"連携"))</f>
        <v/>
      </c>
      <c r="F822" s="48">
        <v>91503</v>
      </c>
      <c r="G822" s="49" t="s">
        <v>1367</v>
      </c>
      <c r="H822" s="50" t="s">
        <v>2681</v>
      </c>
      <c r="I822" s="2" t="s">
        <v>1397</v>
      </c>
      <c r="J822" s="5" t="s">
        <v>1570</v>
      </c>
      <c r="K822" s="2">
        <v>4418310100</v>
      </c>
      <c r="L822" s="2" t="s">
        <v>1398</v>
      </c>
      <c r="M822" s="2" t="s">
        <v>51</v>
      </c>
      <c r="N822" s="2" t="s">
        <v>2663</v>
      </c>
      <c r="O822" s="51" t="s">
        <v>1538</v>
      </c>
      <c r="P822" s="2" t="s">
        <v>1399</v>
      </c>
      <c r="Q822" s="2"/>
      <c r="R822" s="2"/>
      <c r="S822" s="46">
        <v>116</v>
      </c>
    </row>
    <row r="823" spans="1:19" x14ac:dyDescent="0.4">
      <c r="A823" s="2">
        <v>821</v>
      </c>
      <c r="B823" s="46">
        <v>116</v>
      </c>
      <c r="C823" s="35">
        <v>13</v>
      </c>
      <c r="D823" s="47" t="str">
        <f>IF([4]①申請書!$E2=B823,"連携","")</f>
        <v/>
      </c>
      <c r="E823" s="47" t="str">
        <f>IF(D823="","",COUNTIF($D$2:D823,"連携"))</f>
        <v/>
      </c>
      <c r="F823" s="48">
        <v>91505</v>
      </c>
      <c r="G823" s="49" t="s">
        <v>1367</v>
      </c>
      <c r="H823" s="50" t="s">
        <v>2681</v>
      </c>
      <c r="I823" s="2" t="s">
        <v>1431</v>
      </c>
      <c r="J823" s="5" t="s">
        <v>1572</v>
      </c>
      <c r="K823" s="2">
        <v>4011219203</v>
      </c>
      <c r="L823" s="2" t="s">
        <v>2690</v>
      </c>
      <c r="M823" s="2" t="s">
        <v>47</v>
      </c>
      <c r="N823" s="2" t="s">
        <v>2691</v>
      </c>
      <c r="O823" s="51" t="s">
        <v>1644</v>
      </c>
      <c r="P823" s="2" t="s">
        <v>1432</v>
      </c>
      <c r="Q823" s="2"/>
      <c r="R823" s="2"/>
      <c r="S823" s="46">
        <v>116</v>
      </c>
    </row>
    <row r="824" spans="1:19" x14ac:dyDescent="0.4">
      <c r="A824" s="2">
        <v>822</v>
      </c>
      <c r="B824" s="46">
        <v>116</v>
      </c>
      <c r="C824" s="35">
        <v>14</v>
      </c>
      <c r="D824" s="47" t="str">
        <f>IF([4]①申請書!$E2=B824,"連携","")</f>
        <v/>
      </c>
      <c r="E824" s="47" t="str">
        <f>IF(D824="","",COUNTIF($D$2:D824,"連携"))</f>
        <v/>
      </c>
      <c r="F824" s="48">
        <v>91539</v>
      </c>
      <c r="G824" s="49" t="s">
        <v>1367</v>
      </c>
      <c r="H824" s="50" t="s">
        <v>2681</v>
      </c>
      <c r="I824" s="2" t="s">
        <v>1450</v>
      </c>
      <c r="J824" s="5" t="s">
        <v>1574</v>
      </c>
      <c r="K824" s="2">
        <v>4410312153</v>
      </c>
      <c r="L824" s="2" t="s">
        <v>1451</v>
      </c>
      <c r="M824" s="2" t="s">
        <v>51</v>
      </c>
      <c r="N824" s="2" t="s">
        <v>2692</v>
      </c>
      <c r="O824" s="51" t="s">
        <v>1538</v>
      </c>
      <c r="P824" s="2" t="s">
        <v>1452</v>
      </c>
      <c r="Q824" s="2"/>
      <c r="R824" s="2"/>
      <c r="S824" s="46">
        <v>116</v>
      </c>
    </row>
    <row r="825" spans="1:19" x14ac:dyDescent="0.4">
      <c r="A825" s="2">
        <v>823</v>
      </c>
      <c r="B825" s="46">
        <v>116</v>
      </c>
      <c r="C825" s="35">
        <v>15</v>
      </c>
      <c r="D825" s="47" t="str">
        <f>IF([4]①申請書!$E2=B825,"連携","")</f>
        <v/>
      </c>
      <c r="E825" s="47" t="str">
        <f>IF(D825="","",COUNTIF($D$2:D825,"連携"))</f>
        <v/>
      </c>
      <c r="F825" s="48">
        <v>91542</v>
      </c>
      <c r="G825" s="49" t="s">
        <v>1367</v>
      </c>
      <c r="H825" s="50" t="s">
        <v>2681</v>
      </c>
      <c r="I825" s="2" t="s">
        <v>1429</v>
      </c>
      <c r="J825" s="5" t="s">
        <v>1576</v>
      </c>
      <c r="K825" s="2">
        <v>4011219187</v>
      </c>
      <c r="L825" s="2" t="s">
        <v>2693</v>
      </c>
      <c r="M825" s="2" t="s">
        <v>47</v>
      </c>
      <c r="N825" s="2" t="s">
        <v>2694</v>
      </c>
      <c r="O825" s="51" t="s">
        <v>1558</v>
      </c>
      <c r="P825" s="2" t="s">
        <v>1430</v>
      </c>
      <c r="Q825" s="2"/>
      <c r="R825" s="2"/>
      <c r="S825" s="46">
        <v>116</v>
      </c>
    </row>
    <row r="826" spans="1:19" x14ac:dyDescent="0.4">
      <c r="A826" s="2">
        <v>824</v>
      </c>
      <c r="B826" s="46">
        <v>116</v>
      </c>
      <c r="C826" s="35">
        <v>16</v>
      </c>
      <c r="D826" s="47" t="str">
        <f>IF([4]①申請書!$E2=B826,"連携","")</f>
        <v/>
      </c>
      <c r="E826" s="47" t="str">
        <f>IF(D826="","",COUNTIF($D$2:D826,"連携"))</f>
        <v/>
      </c>
      <c r="F826" s="48">
        <v>91573</v>
      </c>
      <c r="G826" s="49" t="s">
        <v>1367</v>
      </c>
      <c r="H826" s="50" t="s">
        <v>2681</v>
      </c>
      <c r="I826" s="2" t="s">
        <v>1426</v>
      </c>
      <c r="J826" s="5" t="s">
        <v>1578</v>
      </c>
      <c r="K826" s="2">
        <v>4016617013</v>
      </c>
      <c r="L826" s="2" t="s">
        <v>1427</v>
      </c>
      <c r="M826" s="2" t="s">
        <v>47</v>
      </c>
      <c r="N826" s="2" t="s">
        <v>2695</v>
      </c>
      <c r="O826" s="51" t="s">
        <v>1558</v>
      </c>
      <c r="P826" s="2" t="s">
        <v>1428</v>
      </c>
      <c r="Q826" s="2"/>
      <c r="R826" s="2"/>
      <c r="S826" s="46">
        <v>116</v>
      </c>
    </row>
    <row r="827" spans="1:19" x14ac:dyDescent="0.4">
      <c r="A827" s="2">
        <v>825</v>
      </c>
      <c r="B827" s="46">
        <v>116</v>
      </c>
      <c r="C827" s="35">
        <v>17</v>
      </c>
      <c r="D827" s="47" t="str">
        <f>IF([4]①申請書!$E2=B827,"連携","")</f>
        <v/>
      </c>
      <c r="E827" s="47" t="str">
        <f>IF(D827="","",COUNTIF($D$2:D827,"連携"))</f>
        <v/>
      </c>
      <c r="F827" s="48">
        <v>91574</v>
      </c>
      <c r="G827" s="49" t="s">
        <v>1367</v>
      </c>
      <c r="H827" s="50" t="s">
        <v>2681</v>
      </c>
      <c r="I827" s="2" t="s">
        <v>1447</v>
      </c>
      <c r="J827" s="5" t="s">
        <v>1651</v>
      </c>
      <c r="K827" s="2">
        <v>4418310043</v>
      </c>
      <c r="L827" s="2" t="s">
        <v>1448</v>
      </c>
      <c r="M827" s="2" t="s">
        <v>51</v>
      </c>
      <c r="N827" s="2" t="s">
        <v>2696</v>
      </c>
      <c r="O827" s="51" t="s">
        <v>1538</v>
      </c>
      <c r="P827" s="2" t="s">
        <v>1449</v>
      </c>
      <c r="Q827" s="2"/>
      <c r="R827" s="2"/>
      <c r="S827" s="46">
        <v>116</v>
      </c>
    </row>
    <row r="828" spans="1:19" x14ac:dyDescent="0.4">
      <c r="A828" s="2">
        <v>826</v>
      </c>
      <c r="B828" s="46">
        <v>116</v>
      </c>
      <c r="C828" s="35">
        <v>18</v>
      </c>
      <c r="D828" s="47" t="str">
        <f>IF([4]①申請書!$E2=B828,"連携","")</f>
        <v/>
      </c>
      <c r="E828" s="47" t="str">
        <f>IF(D828="","",COUNTIF($D$2:D828,"連携"))</f>
        <v/>
      </c>
      <c r="F828" s="48">
        <v>91575</v>
      </c>
      <c r="G828" s="49" t="s">
        <v>1367</v>
      </c>
      <c r="H828" s="50" t="s">
        <v>2681</v>
      </c>
      <c r="I828" s="2" t="s">
        <v>1444</v>
      </c>
      <c r="J828" s="5" t="s">
        <v>1652</v>
      </c>
      <c r="K828" s="2">
        <v>4119810713</v>
      </c>
      <c r="L828" s="2" t="s">
        <v>1445</v>
      </c>
      <c r="M828" s="2" t="s">
        <v>48</v>
      </c>
      <c r="N828" s="2" t="s">
        <v>2697</v>
      </c>
      <c r="O828" s="51" t="s">
        <v>1558</v>
      </c>
      <c r="P828" s="2" t="s">
        <v>1446</v>
      </c>
      <c r="Q828" s="2"/>
      <c r="R828" s="2"/>
      <c r="S828" s="46">
        <v>116</v>
      </c>
    </row>
    <row r="829" spans="1:19" x14ac:dyDescent="0.4">
      <c r="A829" s="2">
        <v>827</v>
      </c>
      <c r="B829" s="46">
        <v>116</v>
      </c>
      <c r="C829" s="35">
        <v>19</v>
      </c>
      <c r="D829" s="47" t="str">
        <f>IF([4]①申請書!$E2=B829,"連携","")</f>
        <v/>
      </c>
      <c r="E829" s="47" t="str">
        <f>IF(D829="","",COUNTIF($D$2:D829,"連携"))</f>
        <v/>
      </c>
      <c r="F829" s="48">
        <v>91580</v>
      </c>
      <c r="G829" s="49" t="s">
        <v>1367</v>
      </c>
      <c r="H829" s="50" t="s">
        <v>2681</v>
      </c>
      <c r="I829" s="2" t="s">
        <v>1442</v>
      </c>
      <c r="J829" s="5" t="s">
        <v>1654</v>
      </c>
      <c r="K829" s="2">
        <v>4410120325</v>
      </c>
      <c r="L829" s="2" t="s">
        <v>2698</v>
      </c>
      <c r="M829" s="2" t="s">
        <v>51</v>
      </c>
      <c r="N829" s="2" t="s">
        <v>2699</v>
      </c>
      <c r="O829" s="51" t="s">
        <v>1538</v>
      </c>
      <c r="P829" s="2" t="s">
        <v>1443</v>
      </c>
      <c r="Q829" s="2"/>
      <c r="R829" s="2"/>
      <c r="S829" s="46">
        <v>116</v>
      </c>
    </row>
    <row r="830" spans="1:19" x14ac:dyDescent="0.4">
      <c r="A830" s="2">
        <v>828</v>
      </c>
      <c r="B830" s="46">
        <v>116</v>
      </c>
      <c r="C830" s="35">
        <v>20</v>
      </c>
      <c r="D830" s="47" t="str">
        <f>IF([4]①申請書!$E2=B830,"連携","")</f>
        <v/>
      </c>
      <c r="E830" s="47" t="str">
        <f>IF(D830="","",COUNTIF($D$2:D830,"連携"))</f>
        <v/>
      </c>
      <c r="F830" s="48">
        <v>91583</v>
      </c>
      <c r="G830" s="49" t="s">
        <v>1367</v>
      </c>
      <c r="H830" s="50" t="s">
        <v>1408</v>
      </c>
      <c r="I830" s="2" t="s">
        <v>1391</v>
      </c>
      <c r="J830" s="5" t="s">
        <v>2205</v>
      </c>
      <c r="K830" s="2">
        <v>4012219038</v>
      </c>
      <c r="L830" s="2" t="s">
        <v>2646</v>
      </c>
      <c r="M830" s="2" t="s">
        <v>47</v>
      </c>
      <c r="N830" s="2" t="s">
        <v>2647</v>
      </c>
      <c r="O830" s="51" t="s">
        <v>1538</v>
      </c>
      <c r="P830" s="2" t="s">
        <v>1392</v>
      </c>
      <c r="Q830" s="2"/>
      <c r="R830" s="2"/>
      <c r="S830" s="46">
        <v>116</v>
      </c>
    </row>
    <row r="831" spans="1:19" x14ac:dyDescent="0.4">
      <c r="A831" s="2">
        <v>829</v>
      </c>
      <c r="B831" s="46">
        <v>116</v>
      </c>
      <c r="C831" s="35">
        <v>21</v>
      </c>
      <c r="D831" s="47" t="str">
        <f>IF([4]①申請書!$E2=B831,"連携","")</f>
        <v/>
      </c>
      <c r="E831" s="47" t="str">
        <f>IF(D831="","",COUNTIF($D$2:D831,"連携"))</f>
        <v/>
      </c>
      <c r="F831" s="48">
        <v>91705</v>
      </c>
      <c r="G831" s="49" t="s">
        <v>1367</v>
      </c>
      <c r="H831" s="50" t="s">
        <v>1408</v>
      </c>
      <c r="I831" s="2" t="s">
        <v>1415</v>
      </c>
      <c r="J831" s="5" t="s">
        <v>2208</v>
      </c>
      <c r="K831" s="2">
        <v>4518110020</v>
      </c>
      <c r="L831" s="2" t="s">
        <v>2700</v>
      </c>
      <c r="M831" s="2" t="s">
        <v>52</v>
      </c>
      <c r="N831" s="2" t="s">
        <v>2701</v>
      </c>
      <c r="O831" s="51" t="s">
        <v>1538</v>
      </c>
      <c r="P831" s="2" t="s">
        <v>1416</v>
      </c>
      <c r="Q831" s="2"/>
      <c r="R831" s="2"/>
      <c r="S831" s="46">
        <v>116</v>
      </c>
    </row>
    <row r="832" spans="1:19" x14ac:dyDescent="0.4">
      <c r="A832" s="2">
        <v>830</v>
      </c>
      <c r="B832" s="46">
        <v>116</v>
      </c>
      <c r="C832" s="35">
        <v>22</v>
      </c>
      <c r="D832" s="47" t="str">
        <f>IF([4]①申請書!$E2=B832,"連携","")</f>
        <v/>
      </c>
      <c r="E832" s="47" t="str">
        <f>IF(D832="","",COUNTIF($D$2:D832,"連携"))</f>
        <v/>
      </c>
      <c r="F832" s="48">
        <v>91810</v>
      </c>
      <c r="G832" s="49" t="s">
        <v>1367</v>
      </c>
      <c r="H832" s="50" t="s">
        <v>1408</v>
      </c>
      <c r="I832" s="2" t="s">
        <v>1418</v>
      </c>
      <c r="J832" s="5" t="s">
        <v>2212</v>
      </c>
      <c r="K832" s="2">
        <v>4119811356</v>
      </c>
      <c r="L832" s="2" t="s">
        <v>1419</v>
      </c>
      <c r="M832" s="2" t="s">
        <v>48</v>
      </c>
      <c r="N832" s="2" t="s">
        <v>2702</v>
      </c>
      <c r="O832" s="51" t="s">
        <v>1558</v>
      </c>
      <c r="P832" s="2" t="s">
        <v>1420</v>
      </c>
      <c r="Q832" s="2"/>
      <c r="R832" s="2"/>
      <c r="S832" s="46">
        <v>116</v>
      </c>
    </row>
    <row r="833" spans="1:19" x14ac:dyDescent="0.4">
      <c r="A833" s="2">
        <v>831</v>
      </c>
      <c r="B833" s="46">
        <v>116</v>
      </c>
      <c r="C833" s="35">
        <v>23</v>
      </c>
      <c r="D833" s="47" t="str">
        <f>IF([4]①申請書!$E2=B833,"連携","")</f>
        <v/>
      </c>
      <c r="E833" s="47" t="str">
        <f>IF(D833="","",COUNTIF($D$2:D833,"連携"))</f>
        <v/>
      </c>
      <c r="F833" s="48">
        <v>91833</v>
      </c>
      <c r="G833" s="49" t="s">
        <v>1367</v>
      </c>
      <c r="H833" s="50" t="s">
        <v>1408</v>
      </c>
      <c r="I833" s="2" t="s">
        <v>2703</v>
      </c>
      <c r="J833" s="5" t="s">
        <v>2214</v>
      </c>
      <c r="K833" s="2">
        <v>4011119825</v>
      </c>
      <c r="L833" s="2" t="s">
        <v>2704</v>
      </c>
      <c r="M833" s="2" t="s">
        <v>47</v>
      </c>
      <c r="N833" s="2" t="s">
        <v>2705</v>
      </c>
      <c r="O833" s="51" t="s">
        <v>1538</v>
      </c>
      <c r="P833" s="2" t="s">
        <v>1414</v>
      </c>
      <c r="Q833" s="2"/>
      <c r="R833" s="2"/>
      <c r="S833" s="46">
        <v>116</v>
      </c>
    </row>
    <row r="834" spans="1:19" x14ac:dyDescent="0.4">
      <c r="A834" s="2">
        <v>832</v>
      </c>
      <c r="B834" s="46">
        <v>116</v>
      </c>
      <c r="C834" s="35">
        <v>24</v>
      </c>
      <c r="D834" s="47" t="str">
        <f>IF([4]①申請書!$E2=B834,"連携","")</f>
        <v/>
      </c>
      <c r="E834" s="47" t="str">
        <f>IF(D834="","",COUNTIF($D$2:D834,"連携"))</f>
        <v/>
      </c>
      <c r="F834" s="48">
        <v>91871</v>
      </c>
      <c r="G834" s="49" t="s">
        <v>1367</v>
      </c>
      <c r="H834" s="50" t="s">
        <v>1408</v>
      </c>
      <c r="I834" s="2" t="s">
        <v>2706</v>
      </c>
      <c r="J834" s="5" t="s">
        <v>2217</v>
      </c>
      <c r="K834" s="2">
        <v>4010319103</v>
      </c>
      <c r="L834" s="2" t="s">
        <v>2707</v>
      </c>
      <c r="M834" s="2" t="s">
        <v>47</v>
      </c>
      <c r="N834" s="2" t="s">
        <v>2708</v>
      </c>
      <c r="O834" s="51" t="s">
        <v>1644</v>
      </c>
      <c r="P834" s="2" t="s">
        <v>1417</v>
      </c>
      <c r="Q834" s="2"/>
      <c r="R834" s="2"/>
      <c r="S834" s="46">
        <v>116</v>
      </c>
    </row>
    <row r="835" spans="1:19" x14ac:dyDescent="0.4">
      <c r="A835" s="2">
        <v>833</v>
      </c>
      <c r="B835" s="46">
        <v>116</v>
      </c>
      <c r="C835" s="35">
        <v>25</v>
      </c>
      <c r="D835" s="47" t="str">
        <f>IF([4]①申請書!$E2=B835,"連携","")</f>
        <v/>
      </c>
      <c r="E835" s="47" t="str">
        <f>IF(D835="","",COUNTIF($D$2:D835,"連携"))</f>
        <v/>
      </c>
      <c r="F835" s="48">
        <v>92097</v>
      </c>
      <c r="G835" s="49" t="s">
        <v>1367</v>
      </c>
      <c r="H835" s="50" t="s">
        <v>2681</v>
      </c>
      <c r="I835" s="2" t="s">
        <v>2673</v>
      </c>
      <c r="J835" s="5" t="s">
        <v>2220</v>
      </c>
      <c r="K835" s="2">
        <v>4017719016</v>
      </c>
      <c r="L835" s="2" t="s">
        <v>2674</v>
      </c>
      <c r="M835" s="2" t="s">
        <v>47</v>
      </c>
      <c r="N835" s="2" t="s">
        <v>2675</v>
      </c>
      <c r="O835" s="51" t="s">
        <v>1538</v>
      </c>
      <c r="P835" s="2" t="s">
        <v>2676</v>
      </c>
      <c r="Q835" s="2"/>
      <c r="R835" s="2"/>
      <c r="S835" s="46">
        <v>116</v>
      </c>
    </row>
    <row r="836" spans="1:19" x14ac:dyDescent="0.4">
      <c r="A836" s="2">
        <v>834</v>
      </c>
      <c r="B836" s="46">
        <v>116</v>
      </c>
      <c r="C836" s="35">
        <v>26</v>
      </c>
      <c r="D836" s="47" t="str">
        <f>IF([4]①申請書!$E2=B836,"連携","")</f>
        <v/>
      </c>
      <c r="E836" s="47" t="str">
        <f>IF(D836="","",COUNTIF($D$2:D836,"連携"))</f>
        <v/>
      </c>
      <c r="F836" s="48">
        <v>92294</v>
      </c>
      <c r="G836" s="49" t="s">
        <v>1367</v>
      </c>
      <c r="H836" s="50" t="s">
        <v>1408</v>
      </c>
      <c r="I836" s="2" t="s">
        <v>1421</v>
      </c>
      <c r="J836" s="5" t="s">
        <v>2224</v>
      </c>
      <c r="K836" s="2">
        <v>4110710052</v>
      </c>
      <c r="L836" s="2" t="s">
        <v>2709</v>
      </c>
      <c r="M836" s="2" t="s">
        <v>48</v>
      </c>
      <c r="N836" s="2" t="s">
        <v>2710</v>
      </c>
      <c r="O836" s="51" t="s">
        <v>1558</v>
      </c>
      <c r="P836" s="2" t="s">
        <v>1422</v>
      </c>
      <c r="Q836" s="2"/>
      <c r="R836" s="2"/>
      <c r="S836" s="46">
        <v>116</v>
      </c>
    </row>
    <row r="837" spans="1:19" x14ac:dyDescent="0.4">
      <c r="A837" s="2">
        <v>835</v>
      </c>
      <c r="B837" s="39">
        <v>117</v>
      </c>
      <c r="C837" s="40">
        <v>0</v>
      </c>
      <c r="D837" s="41" t="str">
        <f>IF([4]①申請書!$E2=B837,"連携","")</f>
        <v/>
      </c>
      <c r="E837" s="41" t="str">
        <f>IF(D837="","",COUNTIF($D$2:D837,"連携"))</f>
        <v/>
      </c>
      <c r="F837" s="42">
        <v>91162</v>
      </c>
      <c r="G837" s="40" t="s">
        <v>1367</v>
      </c>
      <c r="H837" s="43" t="s">
        <v>2711</v>
      </c>
      <c r="I837" s="43" t="s">
        <v>1382</v>
      </c>
      <c r="J837" s="44" t="s">
        <v>111</v>
      </c>
      <c r="K837" s="43">
        <v>4019919929</v>
      </c>
      <c r="L837" s="43" t="s">
        <v>2643</v>
      </c>
      <c r="M837" s="43" t="s">
        <v>47</v>
      </c>
      <c r="N837" s="43" t="s">
        <v>2644</v>
      </c>
      <c r="O837" s="45" t="s">
        <v>1558</v>
      </c>
      <c r="P837" s="43" t="s">
        <v>1383</v>
      </c>
      <c r="Q837" s="43"/>
      <c r="R837" s="43"/>
      <c r="S837" s="39">
        <v>117</v>
      </c>
    </row>
    <row r="838" spans="1:19" x14ac:dyDescent="0.4">
      <c r="A838" s="2">
        <v>836</v>
      </c>
      <c r="B838" s="46">
        <v>117</v>
      </c>
      <c r="C838" s="35">
        <v>1</v>
      </c>
      <c r="D838" s="47" t="str">
        <f>IF([4]①申請書!$E2=B838,"連携","")</f>
        <v/>
      </c>
      <c r="E838" s="47" t="str">
        <f>IF(D838="","",COUNTIF($D$2:D838,"連携"))</f>
        <v/>
      </c>
      <c r="F838" s="48">
        <v>91379</v>
      </c>
      <c r="G838" s="49" t="s">
        <v>1367</v>
      </c>
      <c r="H838" s="50" t="s">
        <v>2711</v>
      </c>
      <c r="I838" s="2" t="s">
        <v>1376</v>
      </c>
      <c r="J838" s="5" t="s">
        <v>1541</v>
      </c>
      <c r="K838" s="2">
        <v>4017912132</v>
      </c>
      <c r="L838" s="2" t="s">
        <v>1377</v>
      </c>
      <c r="M838" s="2" t="s">
        <v>47</v>
      </c>
      <c r="N838" s="2" t="s">
        <v>2659</v>
      </c>
      <c r="O838" s="51" t="s">
        <v>1538</v>
      </c>
      <c r="P838" s="2" t="s">
        <v>1378</v>
      </c>
      <c r="Q838" s="2"/>
      <c r="R838" s="2"/>
      <c r="S838" s="46">
        <v>117</v>
      </c>
    </row>
    <row r="839" spans="1:19" x14ac:dyDescent="0.4">
      <c r="A839" s="2">
        <v>837</v>
      </c>
      <c r="B839" s="46">
        <v>117</v>
      </c>
      <c r="C839" s="35">
        <v>2</v>
      </c>
      <c r="D839" s="47" t="str">
        <f>IF([4]①申請書!$E2=B839,"連携","")</f>
        <v/>
      </c>
      <c r="E839" s="47" t="str">
        <f>IF(D839="","",COUNTIF($D$2:D839,"連携"))</f>
        <v/>
      </c>
      <c r="F839" s="48">
        <v>91427</v>
      </c>
      <c r="G839" s="49" t="s">
        <v>1367</v>
      </c>
      <c r="H839" s="50" t="s">
        <v>2711</v>
      </c>
      <c r="I839" s="2" t="s">
        <v>1395</v>
      </c>
      <c r="J839" s="5" t="s">
        <v>1543</v>
      </c>
      <c r="K839" s="2">
        <v>4019919911</v>
      </c>
      <c r="L839" s="2" t="s">
        <v>2657</v>
      </c>
      <c r="M839" s="2" t="s">
        <v>47</v>
      </c>
      <c r="N839" s="2" t="s">
        <v>2658</v>
      </c>
      <c r="O839" s="51" t="s">
        <v>1538</v>
      </c>
      <c r="P839" s="2" t="s">
        <v>1396</v>
      </c>
      <c r="Q839" s="2"/>
      <c r="R839" s="2"/>
      <c r="S839" s="46">
        <v>117</v>
      </c>
    </row>
    <row r="840" spans="1:19" x14ac:dyDescent="0.4">
      <c r="A840" s="2">
        <v>838</v>
      </c>
      <c r="B840" s="39">
        <v>118</v>
      </c>
      <c r="C840" s="40">
        <v>0</v>
      </c>
      <c r="D840" s="41" t="str">
        <f>IF([4]①申請書!$E2=B840,"連携","")</f>
        <v/>
      </c>
      <c r="E840" s="41" t="str">
        <f>IF(D840="","",COUNTIF($D$2:D840,"連携"))</f>
        <v/>
      </c>
      <c r="F840" s="42">
        <v>91503</v>
      </c>
      <c r="G840" s="40" t="s">
        <v>1367</v>
      </c>
      <c r="H840" s="43" t="s">
        <v>2712</v>
      </c>
      <c r="I840" s="43" t="s">
        <v>1397</v>
      </c>
      <c r="J840" s="44" t="s">
        <v>111</v>
      </c>
      <c r="K840" s="43">
        <v>4418310100</v>
      </c>
      <c r="L840" s="43" t="s">
        <v>1398</v>
      </c>
      <c r="M840" s="43" t="s">
        <v>51</v>
      </c>
      <c r="N840" s="43" t="s">
        <v>2663</v>
      </c>
      <c r="O840" s="45" t="s">
        <v>1538</v>
      </c>
      <c r="P840" s="43" t="s">
        <v>1399</v>
      </c>
      <c r="Q840" s="43"/>
      <c r="R840" s="43"/>
      <c r="S840" s="39">
        <v>118</v>
      </c>
    </row>
    <row r="841" spans="1:19" x14ac:dyDescent="0.4">
      <c r="A841" s="2">
        <v>839</v>
      </c>
      <c r="B841" s="46">
        <v>118</v>
      </c>
      <c r="C841" s="35">
        <v>1</v>
      </c>
      <c r="D841" s="47" t="str">
        <f>IF([4]①申請書!$E2=B841,"連携","")</f>
        <v/>
      </c>
      <c r="E841" s="47" t="str">
        <f>IF(D841="","",COUNTIF($D$2:D841,"連携"))</f>
        <v/>
      </c>
      <c r="F841" s="48">
        <v>91427</v>
      </c>
      <c r="G841" s="49" t="s">
        <v>1367</v>
      </c>
      <c r="H841" s="50" t="s">
        <v>2713</v>
      </c>
      <c r="I841" s="2" t="s">
        <v>1395</v>
      </c>
      <c r="J841" s="5" t="s">
        <v>1541</v>
      </c>
      <c r="K841" s="2">
        <v>4019919911</v>
      </c>
      <c r="L841" s="2" t="s">
        <v>2657</v>
      </c>
      <c r="M841" s="2" t="s">
        <v>47</v>
      </c>
      <c r="N841" s="2" t="s">
        <v>2658</v>
      </c>
      <c r="O841" s="51" t="s">
        <v>1538</v>
      </c>
      <c r="P841" s="2" t="s">
        <v>1396</v>
      </c>
      <c r="Q841" s="2"/>
      <c r="R841" s="2"/>
      <c r="S841" s="46">
        <v>118</v>
      </c>
    </row>
    <row r="842" spans="1:19" x14ac:dyDescent="0.4">
      <c r="A842" s="2">
        <v>840</v>
      </c>
      <c r="B842" s="39">
        <v>119</v>
      </c>
      <c r="C842" s="40">
        <v>0</v>
      </c>
      <c r="D842" s="41" t="str">
        <f>IF([4]①申請書!$E2=B842,"連携","")</f>
        <v/>
      </c>
      <c r="E842" s="41" t="str">
        <f>IF(D842="","",COUNTIF($D$2:D842,"連携"))</f>
        <v/>
      </c>
      <c r="F842" s="42">
        <v>91293</v>
      </c>
      <c r="G842" s="40" t="s">
        <v>1367</v>
      </c>
      <c r="H842" s="43" t="s">
        <v>2714</v>
      </c>
      <c r="I842" s="43" t="s">
        <v>1453</v>
      </c>
      <c r="J842" s="44" t="s">
        <v>111</v>
      </c>
      <c r="K842" s="43">
        <v>4218010132</v>
      </c>
      <c r="L842" s="43" t="s">
        <v>1454</v>
      </c>
      <c r="M842" s="43" t="s">
        <v>49</v>
      </c>
      <c r="N842" s="43" t="s">
        <v>2715</v>
      </c>
      <c r="O842" s="45" t="s">
        <v>1558</v>
      </c>
      <c r="P842" s="43" t="s">
        <v>1455</v>
      </c>
      <c r="Q842" s="43"/>
      <c r="R842" s="43"/>
      <c r="S842" s="39">
        <v>119</v>
      </c>
    </row>
    <row r="843" spans="1:19" x14ac:dyDescent="0.4">
      <c r="A843" s="2">
        <v>841</v>
      </c>
      <c r="B843" s="46">
        <v>119</v>
      </c>
      <c r="C843" s="35">
        <v>1</v>
      </c>
      <c r="D843" s="47" t="str">
        <f>IF([4]①申請書!$E2=B843,"連携","")</f>
        <v/>
      </c>
      <c r="E843" s="47" t="str">
        <f>IF(D843="","",COUNTIF($D$2:D843,"連携"))</f>
        <v/>
      </c>
      <c r="F843" s="48">
        <v>91342</v>
      </c>
      <c r="G843" s="49" t="s">
        <v>1367</v>
      </c>
      <c r="H843" s="50" t="s">
        <v>2714</v>
      </c>
      <c r="I843" s="2" t="s">
        <v>1476</v>
      </c>
      <c r="J843" s="5" t="s">
        <v>1541</v>
      </c>
      <c r="K843" s="2">
        <v>4218113241</v>
      </c>
      <c r="L843" s="2" t="s">
        <v>1477</v>
      </c>
      <c r="M843" s="2" t="s">
        <v>49</v>
      </c>
      <c r="N843" s="2" t="s">
        <v>2716</v>
      </c>
      <c r="O843" s="51" t="s">
        <v>1558</v>
      </c>
      <c r="P843" s="2" t="s">
        <v>1478</v>
      </c>
      <c r="Q843" s="2"/>
      <c r="R843" s="2"/>
      <c r="S843" s="46">
        <v>119</v>
      </c>
    </row>
    <row r="844" spans="1:19" x14ac:dyDescent="0.4">
      <c r="A844" s="2">
        <v>842</v>
      </c>
      <c r="B844" s="46">
        <v>119</v>
      </c>
      <c r="C844" s="35">
        <v>2</v>
      </c>
      <c r="D844" s="47" t="str">
        <f>IF([4]①申請書!$E2=B844,"連携","")</f>
        <v/>
      </c>
      <c r="E844" s="47" t="str">
        <f>IF(D844="","",COUNTIF($D$2:D844,"連携"))</f>
        <v/>
      </c>
      <c r="F844" s="48">
        <v>91420</v>
      </c>
      <c r="G844" s="49" t="s">
        <v>1367</v>
      </c>
      <c r="H844" s="50" t="s">
        <v>2714</v>
      </c>
      <c r="I844" s="2" t="s">
        <v>1465</v>
      </c>
      <c r="J844" s="5" t="s">
        <v>1543</v>
      </c>
      <c r="K844" s="2">
        <v>4011013051</v>
      </c>
      <c r="L844" s="2" t="s">
        <v>1466</v>
      </c>
      <c r="M844" s="2" t="s">
        <v>47</v>
      </c>
      <c r="N844" s="2" t="s">
        <v>2717</v>
      </c>
      <c r="O844" s="51" t="s">
        <v>1558</v>
      </c>
      <c r="P844" s="2" t="s">
        <v>1467</v>
      </c>
      <c r="Q844" s="2"/>
      <c r="R844" s="2"/>
      <c r="S844" s="46">
        <v>119</v>
      </c>
    </row>
    <row r="845" spans="1:19" x14ac:dyDescent="0.4">
      <c r="A845" s="2">
        <v>843</v>
      </c>
      <c r="B845" s="46">
        <v>119</v>
      </c>
      <c r="C845" s="35">
        <v>3</v>
      </c>
      <c r="D845" s="47" t="str">
        <f>IF([4]①申請書!$E2=B845,"連携","")</f>
        <v/>
      </c>
      <c r="E845" s="47" t="str">
        <f>IF(D845="","",COUNTIF($D$2:D845,"連携"))</f>
        <v/>
      </c>
      <c r="F845" s="48">
        <v>91423</v>
      </c>
      <c r="G845" s="49" t="s">
        <v>1367</v>
      </c>
      <c r="H845" s="50" t="s">
        <v>2714</v>
      </c>
      <c r="I845" s="2" t="s">
        <v>1471</v>
      </c>
      <c r="J845" s="5" t="s">
        <v>1545</v>
      </c>
      <c r="K845" s="2">
        <v>4218124677</v>
      </c>
      <c r="L845" s="2" t="s">
        <v>1472</v>
      </c>
      <c r="M845" s="2" t="s">
        <v>49</v>
      </c>
      <c r="N845" s="2" t="s">
        <v>2718</v>
      </c>
      <c r="O845" s="51" t="s">
        <v>1558</v>
      </c>
      <c r="P845" s="2" t="s">
        <v>1473</v>
      </c>
      <c r="Q845" s="2"/>
      <c r="R845" s="2"/>
      <c r="S845" s="46">
        <v>119</v>
      </c>
    </row>
    <row r="846" spans="1:19" x14ac:dyDescent="0.4">
      <c r="A846" s="2">
        <v>844</v>
      </c>
      <c r="B846" s="46">
        <v>119</v>
      </c>
      <c r="C846" s="35">
        <v>4</v>
      </c>
      <c r="D846" s="47" t="str">
        <f>IF([4]①申請書!$E2=B846,"連携","")</f>
        <v/>
      </c>
      <c r="E846" s="47" t="str">
        <f>IF(D846="","",COUNTIF($D$2:D846,"連携"))</f>
        <v/>
      </c>
      <c r="F846" s="48">
        <v>91427</v>
      </c>
      <c r="G846" s="49" t="s">
        <v>1367</v>
      </c>
      <c r="H846" s="50" t="s">
        <v>2714</v>
      </c>
      <c r="I846" s="2" t="s">
        <v>1395</v>
      </c>
      <c r="J846" s="5" t="s">
        <v>1548</v>
      </c>
      <c r="K846" s="2">
        <v>4019919911</v>
      </c>
      <c r="L846" s="2" t="s">
        <v>2657</v>
      </c>
      <c r="M846" s="2" t="s">
        <v>47</v>
      </c>
      <c r="N846" s="2" t="s">
        <v>2658</v>
      </c>
      <c r="O846" s="51" t="s">
        <v>1538</v>
      </c>
      <c r="P846" s="2" t="s">
        <v>1396</v>
      </c>
      <c r="Q846" s="2"/>
      <c r="R846" s="2"/>
      <c r="S846" s="46">
        <v>119</v>
      </c>
    </row>
    <row r="847" spans="1:19" x14ac:dyDescent="0.4">
      <c r="A847" s="2">
        <v>845</v>
      </c>
      <c r="B847" s="46">
        <v>119</v>
      </c>
      <c r="C847" s="35">
        <v>5</v>
      </c>
      <c r="D847" s="47" t="str">
        <f>IF([4]①申請書!$E2=B847,"連携","")</f>
        <v/>
      </c>
      <c r="E847" s="47" t="str">
        <f>IF(D847="","",COUNTIF($D$2:D847,"連携"))</f>
        <v/>
      </c>
      <c r="F847" s="48">
        <v>91493</v>
      </c>
      <c r="G847" s="49" t="s">
        <v>1367</v>
      </c>
      <c r="H847" s="50" t="s">
        <v>2714</v>
      </c>
      <c r="I847" s="2" t="s">
        <v>1479</v>
      </c>
      <c r="J847" s="5" t="s">
        <v>1553</v>
      </c>
      <c r="K847" s="2">
        <v>4218010066</v>
      </c>
      <c r="L847" s="2" t="s">
        <v>1480</v>
      </c>
      <c r="M847" s="2" t="s">
        <v>49</v>
      </c>
      <c r="N847" s="2" t="s">
        <v>2719</v>
      </c>
      <c r="O847" s="51" t="s">
        <v>1538</v>
      </c>
      <c r="P847" s="2" t="s">
        <v>1481</v>
      </c>
      <c r="Q847" s="2"/>
      <c r="R847" s="2"/>
      <c r="S847" s="46">
        <v>119</v>
      </c>
    </row>
    <row r="848" spans="1:19" x14ac:dyDescent="0.4">
      <c r="A848" s="2">
        <v>846</v>
      </c>
      <c r="B848" s="46">
        <v>119</v>
      </c>
      <c r="C848" s="35">
        <v>6</v>
      </c>
      <c r="D848" s="47" t="str">
        <f>IF([4]①申請書!$E2=B848,"連携","")</f>
        <v/>
      </c>
      <c r="E848" s="47" t="str">
        <f>IF(D848="","",COUNTIF($D$2:D848,"連携"))</f>
        <v/>
      </c>
      <c r="F848" s="48">
        <v>91570</v>
      </c>
      <c r="G848" s="49" t="s">
        <v>1367</v>
      </c>
      <c r="H848" s="50" t="s">
        <v>2714</v>
      </c>
      <c r="I848" s="2" t="s">
        <v>1456</v>
      </c>
      <c r="J848" s="5" t="s">
        <v>1556</v>
      </c>
      <c r="K848" s="2">
        <v>4218124586</v>
      </c>
      <c r="L848" s="2" t="s">
        <v>1457</v>
      </c>
      <c r="M848" s="2" t="s">
        <v>49</v>
      </c>
      <c r="N848" s="2" t="s">
        <v>2720</v>
      </c>
      <c r="O848" s="51" t="s">
        <v>1538</v>
      </c>
      <c r="P848" s="2" t="s">
        <v>1458</v>
      </c>
      <c r="Q848" s="2"/>
      <c r="R848" s="2"/>
      <c r="S848" s="46">
        <v>119</v>
      </c>
    </row>
    <row r="849" spans="1:19" x14ac:dyDescent="0.4">
      <c r="A849" s="2">
        <v>847</v>
      </c>
      <c r="B849" s="46">
        <v>119</v>
      </c>
      <c r="C849" s="35">
        <v>7</v>
      </c>
      <c r="D849" s="47" t="str">
        <f>IF([4]①申請書!$E2=B849,"連携","")</f>
        <v/>
      </c>
      <c r="E849" s="47" t="str">
        <f>IF(D849="","",COUNTIF($D$2:D849,"連携"))</f>
        <v/>
      </c>
      <c r="F849" s="48">
        <v>91766</v>
      </c>
      <c r="G849" s="49" t="s">
        <v>1367</v>
      </c>
      <c r="H849" s="50" t="s">
        <v>2714</v>
      </c>
      <c r="I849" s="2" t="s">
        <v>1468</v>
      </c>
      <c r="J849" s="5" t="s">
        <v>1559</v>
      </c>
      <c r="K849" s="2">
        <v>4119910018</v>
      </c>
      <c r="L849" s="2" t="s">
        <v>1469</v>
      </c>
      <c r="M849" s="2" t="s">
        <v>48</v>
      </c>
      <c r="N849" s="2" t="s">
        <v>2721</v>
      </c>
      <c r="O849" s="51" t="s">
        <v>1538</v>
      </c>
      <c r="P849" s="2" t="s">
        <v>1470</v>
      </c>
      <c r="Q849" s="2"/>
      <c r="R849" s="2"/>
      <c r="S849" s="46">
        <v>119</v>
      </c>
    </row>
    <row r="850" spans="1:19" x14ac:dyDescent="0.4">
      <c r="A850" s="2">
        <v>848</v>
      </c>
      <c r="B850" s="46">
        <v>119</v>
      </c>
      <c r="C850" s="35">
        <v>8</v>
      </c>
      <c r="D850" s="47" t="str">
        <f>IF([4]①申請書!$E2=B850,"連携","")</f>
        <v/>
      </c>
      <c r="E850" s="47" t="str">
        <f>IF(D850="","",COUNTIF($D$2:D850,"連携"))</f>
        <v/>
      </c>
      <c r="F850" s="48">
        <v>91990</v>
      </c>
      <c r="G850" s="49" t="s">
        <v>1367</v>
      </c>
      <c r="H850" s="50" t="s">
        <v>2714</v>
      </c>
      <c r="I850" s="2" t="s">
        <v>1459</v>
      </c>
      <c r="J850" s="5" t="s">
        <v>1561</v>
      </c>
      <c r="K850" s="2">
        <v>4218110015</v>
      </c>
      <c r="L850" s="2" t="s">
        <v>1460</v>
      </c>
      <c r="M850" s="2" t="s">
        <v>49</v>
      </c>
      <c r="N850" s="2" t="s">
        <v>2722</v>
      </c>
      <c r="O850" s="51" t="s">
        <v>1538</v>
      </c>
      <c r="P850" s="2" t="s">
        <v>1461</v>
      </c>
      <c r="Q850" s="2"/>
      <c r="R850" s="2"/>
      <c r="S850" s="46">
        <v>119</v>
      </c>
    </row>
    <row r="851" spans="1:19" x14ac:dyDescent="0.4">
      <c r="A851" s="2">
        <v>849</v>
      </c>
      <c r="B851" s="46">
        <v>119</v>
      </c>
      <c r="C851" s="35">
        <v>9</v>
      </c>
      <c r="D851" s="47" t="str">
        <f>IF([4]①申請書!$E2=B851,"連携","")</f>
        <v/>
      </c>
      <c r="E851" s="47" t="str">
        <f>IF(D851="","",COUNTIF($D$2:D851,"連携"))</f>
        <v/>
      </c>
      <c r="F851" s="48">
        <v>91996</v>
      </c>
      <c r="G851" s="49" t="s">
        <v>1367</v>
      </c>
      <c r="H851" s="50" t="s">
        <v>2714</v>
      </c>
      <c r="I851" s="2" t="s">
        <v>1462</v>
      </c>
      <c r="J851" s="5" t="s">
        <v>1563</v>
      </c>
      <c r="K851" s="2">
        <v>4119910075</v>
      </c>
      <c r="L851" s="2" t="s">
        <v>1463</v>
      </c>
      <c r="M851" s="2" t="s">
        <v>48</v>
      </c>
      <c r="N851" s="2" t="s">
        <v>2723</v>
      </c>
      <c r="O851" s="51" t="s">
        <v>1558</v>
      </c>
      <c r="P851" s="2" t="s">
        <v>1464</v>
      </c>
      <c r="Q851" s="2"/>
      <c r="R851" s="2"/>
      <c r="S851" s="46">
        <v>119</v>
      </c>
    </row>
    <row r="852" spans="1:19" x14ac:dyDescent="0.4">
      <c r="A852" s="2">
        <v>850</v>
      </c>
      <c r="B852" s="46">
        <v>119</v>
      </c>
      <c r="C852" s="35">
        <v>10</v>
      </c>
      <c r="D852" s="47" t="str">
        <f>IF([4]①申請書!$E2=B852,"連携","")</f>
        <v/>
      </c>
      <c r="E852" s="47" t="str">
        <f>IF(D852="","",COUNTIF($D$2:D852,"連携"))</f>
        <v/>
      </c>
      <c r="F852" s="48">
        <v>92007</v>
      </c>
      <c r="G852" s="49" t="s">
        <v>1367</v>
      </c>
      <c r="H852" s="50" t="s">
        <v>2714</v>
      </c>
      <c r="I852" s="2" t="s">
        <v>1474</v>
      </c>
      <c r="J852" s="5" t="s">
        <v>1565</v>
      </c>
      <c r="K852" s="2">
        <v>4210226249</v>
      </c>
      <c r="L852" s="2" t="s">
        <v>2724</v>
      </c>
      <c r="M852" s="2" t="s">
        <v>49</v>
      </c>
      <c r="N852" s="2" t="s">
        <v>2725</v>
      </c>
      <c r="O852" s="51" t="s">
        <v>1558</v>
      </c>
      <c r="P852" s="2" t="s">
        <v>1475</v>
      </c>
      <c r="Q852" s="2"/>
      <c r="R852" s="2"/>
      <c r="S852" s="46">
        <v>119</v>
      </c>
    </row>
    <row r="853" spans="1:19" x14ac:dyDescent="0.4">
      <c r="A853" s="2">
        <v>851</v>
      </c>
      <c r="B853" s="46">
        <v>119</v>
      </c>
      <c r="C853" s="35">
        <v>11</v>
      </c>
      <c r="D853" s="47" t="str">
        <f>IF([4]①申請書!$E2=B853,"連携","")</f>
        <v/>
      </c>
      <c r="E853" s="47" t="str">
        <f>IF(D853="","",COUNTIF($D$2:D853,"連携"))</f>
        <v/>
      </c>
      <c r="F853" s="48">
        <v>92355</v>
      </c>
      <c r="G853" s="49" t="s">
        <v>1367</v>
      </c>
      <c r="H853" s="50" t="s">
        <v>2714</v>
      </c>
      <c r="I853" s="2" t="s">
        <v>1482</v>
      </c>
      <c r="J853" s="5" t="s">
        <v>1567</v>
      </c>
      <c r="K853" s="2">
        <v>4010419697</v>
      </c>
      <c r="L853" s="2" t="s">
        <v>1483</v>
      </c>
      <c r="M853" s="2" t="s">
        <v>47</v>
      </c>
      <c r="N853" s="2" t="s">
        <v>2726</v>
      </c>
      <c r="O853" s="51" t="s">
        <v>1538</v>
      </c>
      <c r="P853" s="2" t="s">
        <v>1484</v>
      </c>
      <c r="Q853" s="2"/>
      <c r="R853" s="2"/>
      <c r="S853" s="46">
        <v>119</v>
      </c>
    </row>
    <row r="854" spans="1:19" x14ac:dyDescent="0.4">
      <c r="A854" s="2">
        <v>852</v>
      </c>
      <c r="B854" s="39">
        <v>120</v>
      </c>
      <c r="C854" s="40">
        <v>0</v>
      </c>
      <c r="D854" s="41" t="str">
        <f>IF([4]①申請書!$E2=B854,"連携","")</f>
        <v/>
      </c>
      <c r="E854" s="41" t="str">
        <f>IF(D854="","",COUNTIF($D$2:D854,"連携"))</f>
        <v/>
      </c>
      <c r="F854" s="42">
        <v>91124</v>
      </c>
      <c r="G854" s="40" t="s">
        <v>1367</v>
      </c>
      <c r="H854" s="43" t="s">
        <v>2727</v>
      </c>
      <c r="I854" s="43" t="s">
        <v>1485</v>
      </c>
      <c r="J854" s="44" t="s">
        <v>111</v>
      </c>
      <c r="K854" s="43">
        <v>4318111269</v>
      </c>
      <c r="L854" s="43" t="s">
        <v>2728</v>
      </c>
      <c r="M854" s="43" t="s">
        <v>50</v>
      </c>
      <c r="N854" s="43" t="s">
        <v>2729</v>
      </c>
      <c r="O854" s="45" t="s">
        <v>1644</v>
      </c>
      <c r="P854" s="43" t="s">
        <v>1486</v>
      </c>
      <c r="Q854" s="43"/>
      <c r="R854" s="43"/>
      <c r="S854" s="39">
        <v>120</v>
      </c>
    </row>
    <row r="855" spans="1:19" x14ac:dyDescent="0.4">
      <c r="A855" s="2">
        <v>853</v>
      </c>
      <c r="B855" s="46">
        <v>120</v>
      </c>
      <c r="C855" s="35">
        <v>1</v>
      </c>
      <c r="D855" s="47" t="str">
        <f>IF([4]①申請書!$E2=B855,"連携","")</f>
        <v/>
      </c>
      <c r="E855" s="47" t="str">
        <f>IF(D855="","",COUNTIF($D$2:D855,"連携"))</f>
        <v/>
      </c>
      <c r="F855" s="48">
        <v>91123</v>
      </c>
      <c r="G855" s="49" t="s">
        <v>1367</v>
      </c>
      <c r="H855" s="50" t="s">
        <v>2727</v>
      </c>
      <c r="I855" s="2" t="s">
        <v>1490</v>
      </c>
      <c r="J855" s="5" t="s">
        <v>1541</v>
      </c>
      <c r="K855" s="2">
        <v>4318210327</v>
      </c>
      <c r="L855" s="2" t="s">
        <v>1491</v>
      </c>
      <c r="M855" s="2" t="s">
        <v>50</v>
      </c>
      <c r="N855" s="2" t="s">
        <v>2730</v>
      </c>
      <c r="O855" s="51" t="s">
        <v>1558</v>
      </c>
      <c r="P855" s="2" t="s">
        <v>1492</v>
      </c>
      <c r="Q855" s="2"/>
      <c r="R855" s="2"/>
      <c r="S855" s="46">
        <v>120</v>
      </c>
    </row>
    <row r="856" spans="1:19" x14ac:dyDescent="0.4">
      <c r="A856" s="2">
        <v>854</v>
      </c>
      <c r="B856" s="46">
        <v>120</v>
      </c>
      <c r="C856" s="35">
        <v>2</v>
      </c>
      <c r="D856" s="47" t="str">
        <f>IF([4]①申請書!$E2=B856,"連携","")</f>
        <v/>
      </c>
      <c r="E856" s="47" t="str">
        <f>IF(D856="","",COUNTIF($D$2:D856,"連携"))</f>
        <v/>
      </c>
      <c r="F856" s="48">
        <v>91491</v>
      </c>
      <c r="G856" s="49" t="s">
        <v>1367</v>
      </c>
      <c r="H856" s="50" t="s">
        <v>2727</v>
      </c>
      <c r="I856" s="2" t="s">
        <v>1487</v>
      </c>
      <c r="J856" s="5" t="s">
        <v>1543</v>
      </c>
      <c r="K856" s="2">
        <v>4318210079</v>
      </c>
      <c r="L856" s="2" t="s">
        <v>1488</v>
      </c>
      <c r="M856" s="2" t="s">
        <v>50</v>
      </c>
      <c r="N856" s="2" t="s">
        <v>2731</v>
      </c>
      <c r="O856" s="51" t="s">
        <v>1538</v>
      </c>
      <c r="P856" s="2" t="s">
        <v>1489</v>
      </c>
      <c r="Q856" s="2"/>
      <c r="R856" s="2"/>
      <c r="S856" s="46">
        <v>120</v>
      </c>
    </row>
    <row r="857" spans="1:19" x14ac:dyDescent="0.4">
      <c r="A857" s="2">
        <v>855</v>
      </c>
      <c r="B857" s="46">
        <v>120</v>
      </c>
      <c r="C857" s="35">
        <v>3</v>
      </c>
      <c r="D857" s="47" t="str">
        <f>IF([4]①申請書!$E2=B857,"連携","")</f>
        <v/>
      </c>
      <c r="E857" s="47" t="str">
        <f>IF(D857="","",COUNTIF($D$2:D857,"連携"))</f>
        <v/>
      </c>
      <c r="F857" s="48">
        <v>91703</v>
      </c>
      <c r="G857" s="49" t="s">
        <v>1367</v>
      </c>
      <c r="H857" s="50" t="s">
        <v>2727</v>
      </c>
      <c r="I857" s="2" t="s">
        <v>2732</v>
      </c>
      <c r="J857" s="5" t="s">
        <v>1545</v>
      </c>
      <c r="K857" s="2">
        <v>4318210947</v>
      </c>
      <c r="L857" s="2" t="s">
        <v>2733</v>
      </c>
      <c r="M857" s="2" t="s">
        <v>50</v>
      </c>
      <c r="N857" s="2" t="s">
        <v>2734</v>
      </c>
      <c r="O857" s="51" t="s">
        <v>1558</v>
      </c>
      <c r="P857" s="2" t="s">
        <v>1493</v>
      </c>
      <c r="Q857" s="2"/>
      <c r="R857" s="2"/>
      <c r="S857" s="46">
        <v>120</v>
      </c>
    </row>
    <row r="858" spans="1:19" x14ac:dyDescent="0.4">
      <c r="A858" s="2">
        <v>856</v>
      </c>
      <c r="B858" s="46">
        <v>120</v>
      </c>
      <c r="C858" s="35">
        <v>4</v>
      </c>
      <c r="D858" s="47" t="str">
        <f>IF([4]①申請書!$E2=B858,"連携","")</f>
        <v/>
      </c>
      <c r="E858" s="47" t="str">
        <f>IF(D858="","",COUNTIF($D$2:D858,"連携"))</f>
        <v/>
      </c>
      <c r="F858" s="48">
        <v>91710</v>
      </c>
      <c r="G858" s="49" t="s">
        <v>1367</v>
      </c>
      <c r="H858" s="50" t="s">
        <v>2727</v>
      </c>
      <c r="I858" s="2" t="s">
        <v>1496</v>
      </c>
      <c r="J858" s="5" t="s">
        <v>1548</v>
      </c>
      <c r="K858" s="2">
        <v>4318211374</v>
      </c>
      <c r="L858" s="2" t="s">
        <v>1497</v>
      </c>
      <c r="M858" s="2" t="s">
        <v>50</v>
      </c>
      <c r="N858" s="2" t="s">
        <v>2735</v>
      </c>
      <c r="O858" s="51" t="s">
        <v>1538</v>
      </c>
      <c r="P858" s="2" t="s">
        <v>1498</v>
      </c>
      <c r="Q858" s="2"/>
      <c r="R858" s="2"/>
      <c r="S858" s="46">
        <v>120</v>
      </c>
    </row>
    <row r="859" spans="1:19" x14ac:dyDescent="0.4">
      <c r="A859" s="2">
        <v>857</v>
      </c>
      <c r="B859" s="46">
        <v>120</v>
      </c>
      <c r="C859" s="35">
        <v>5</v>
      </c>
      <c r="D859" s="47" t="str">
        <f>IF([4]①申請書!$E2=B859,"連携","")</f>
        <v/>
      </c>
      <c r="E859" s="47" t="str">
        <f>IF(D859="","",COUNTIF($D$2:D859,"連携"))</f>
        <v/>
      </c>
      <c r="F859" s="48">
        <v>92134</v>
      </c>
      <c r="G859" s="49" t="s">
        <v>1367</v>
      </c>
      <c r="H859" s="50" t="s">
        <v>2727</v>
      </c>
      <c r="I859" s="2" t="s">
        <v>2736</v>
      </c>
      <c r="J859" s="5" t="s">
        <v>1553</v>
      </c>
      <c r="K859" s="2">
        <v>4310123197</v>
      </c>
      <c r="L859" s="2" t="s">
        <v>1494</v>
      </c>
      <c r="M859" s="2" t="s">
        <v>50</v>
      </c>
      <c r="N859" s="2" t="s">
        <v>2737</v>
      </c>
      <c r="O859" s="51" t="s">
        <v>1538</v>
      </c>
      <c r="P859" s="2" t="s">
        <v>1495</v>
      </c>
      <c r="Q859" s="2"/>
      <c r="R859" s="2"/>
      <c r="S859" s="46">
        <v>120</v>
      </c>
    </row>
    <row r="860" spans="1:19" x14ac:dyDescent="0.4">
      <c r="A860" s="2">
        <v>858</v>
      </c>
      <c r="B860" s="46">
        <v>120</v>
      </c>
      <c r="C860" s="35">
        <v>6</v>
      </c>
      <c r="D860" s="47" t="str">
        <f>IF([4]①申請書!$E2=B860,"連携","")</f>
        <v/>
      </c>
      <c r="E860" s="47" t="str">
        <f>IF(D860="","",COUNTIF($D$2:D860,"連携"))</f>
        <v/>
      </c>
      <c r="F860" s="48">
        <v>92245</v>
      </c>
      <c r="G860" s="49" t="s">
        <v>1367</v>
      </c>
      <c r="H860" s="50" t="s">
        <v>2727</v>
      </c>
      <c r="I860" s="2" t="s">
        <v>2738</v>
      </c>
      <c r="J860" s="5" t="s">
        <v>1556</v>
      </c>
      <c r="K860" s="2">
        <v>4317110445</v>
      </c>
      <c r="L860" s="2" t="s">
        <v>2739</v>
      </c>
      <c r="M860" s="2" t="s">
        <v>2740</v>
      </c>
      <c r="N860" s="2" t="s">
        <v>2741</v>
      </c>
      <c r="O860" s="51" t="s">
        <v>1538</v>
      </c>
      <c r="P860" s="2" t="s">
        <v>2742</v>
      </c>
      <c r="Q860" s="2"/>
      <c r="R860" s="2"/>
      <c r="S860" s="46">
        <v>120</v>
      </c>
    </row>
    <row r="861" spans="1:19" x14ac:dyDescent="0.4">
      <c r="A861" s="2">
        <v>859</v>
      </c>
      <c r="B861" s="39">
        <v>121</v>
      </c>
      <c r="C861" s="40">
        <v>0</v>
      </c>
      <c r="D861" s="41" t="str">
        <f>IF([4]①申請書!$E2=B861,"連携","")</f>
        <v/>
      </c>
      <c r="E861" s="41" t="str">
        <f>IF(D861="","",COUNTIF($D$2:D861,"連携"))</f>
        <v/>
      </c>
      <c r="F861" s="42">
        <v>91705</v>
      </c>
      <c r="G861" s="40" t="s">
        <v>1367</v>
      </c>
      <c r="H861" s="43" t="s">
        <v>2743</v>
      </c>
      <c r="I861" s="43" t="s">
        <v>1415</v>
      </c>
      <c r="J861" s="44" t="s">
        <v>111</v>
      </c>
      <c r="K861" s="43">
        <v>4518110020</v>
      </c>
      <c r="L861" s="43" t="s">
        <v>2700</v>
      </c>
      <c r="M861" s="43" t="s">
        <v>52</v>
      </c>
      <c r="N861" s="43" t="s">
        <v>2701</v>
      </c>
      <c r="O861" s="45" t="s">
        <v>1538</v>
      </c>
      <c r="P861" s="43" t="s">
        <v>1416</v>
      </c>
      <c r="Q861" s="43"/>
      <c r="R861" s="43"/>
      <c r="S861" s="39">
        <v>121</v>
      </c>
    </row>
    <row r="862" spans="1:19" x14ac:dyDescent="0.4">
      <c r="A862" s="2">
        <v>860</v>
      </c>
      <c r="B862" s="46">
        <v>121</v>
      </c>
      <c r="C862" s="35">
        <v>1</v>
      </c>
      <c r="D862" s="47" t="str">
        <f>IF([4]①申請書!$E2=B862,"連携","")</f>
        <v/>
      </c>
      <c r="E862" s="47" t="str">
        <f>IF(D862="","",COUNTIF($D$2:D862,"連携"))</f>
        <v/>
      </c>
      <c r="F862" s="48">
        <v>91063</v>
      </c>
      <c r="G862" s="49" t="s">
        <v>1367</v>
      </c>
      <c r="H862" s="50" t="s">
        <v>1499</v>
      </c>
      <c r="I862" s="2" t="s">
        <v>1500</v>
      </c>
      <c r="J862" s="5" t="s">
        <v>1541</v>
      </c>
      <c r="K862" s="2">
        <v>4510120878</v>
      </c>
      <c r="L862" s="2" t="s">
        <v>2744</v>
      </c>
      <c r="M862" s="2" t="s">
        <v>52</v>
      </c>
      <c r="N862" s="2" t="s">
        <v>2745</v>
      </c>
      <c r="O862" s="51" t="s">
        <v>1538</v>
      </c>
      <c r="P862" s="2" t="s">
        <v>1501</v>
      </c>
      <c r="Q862" s="2"/>
      <c r="R862" s="2"/>
      <c r="S862" s="46">
        <v>121</v>
      </c>
    </row>
    <row r="863" spans="1:19" s="52" customFormat="1" x14ac:dyDescent="0.4">
      <c r="A863" s="2">
        <v>861</v>
      </c>
      <c r="B863" s="46">
        <v>121</v>
      </c>
      <c r="C863" s="35">
        <v>2</v>
      </c>
      <c r="D863" s="47" t="str">
        <f>IF([4]①申請書!$E2=B863,"連携","")</f>
        <v/>
      </c>
      <c r="E863" s="47" t="str">
        <f>IF(D863="","",COUNTIF($D$2:D863,"連携"))</f>
        <v/>
      </c>
      <c r="F863" s="48">
        <v>91104</v>
      </c>
      <c r="G863" s="49" t="s">
        <v>1367</v>
      </c>
      <c r="H863" s="50" t="s">
        <v>1499</v>
      </c>
      <c r="I863" s="2" t="s">
        <v>1502</v>
      </c>
      <c r="J863" s="5" t="s">
        <v>1543</v>
      </c>
      <c r="K863" s="2">
        <v>4518010063</v>
      </c>
      <c r="L863" s="2" t="s">
        <v>2746</v>
      </c>
      <c r="M863" s="2" t="s">
        <v>52</v>
      </c>
      <c r="N863" s="2" t="s">
        <v>2747</v>
      </c>
      <c r="O863" s="51" t="s">
        <v>1538</v>
      </c>
      <c r="P863" s="2" t="s">
        <v>1503</v>
      </c>
      <c r="Q863" s="2"/>
      <c r="R863" s="2"/>
      <c r="S863" s="46">
        <v>121</v>
      </c>
    </row>
    <row r="864" spans="1:19" x14ac:dyDescent="0.4">
      <c r="A864" s="2">
        <v>862</v>
      </c>
      <c r="B864" s="39">
        <v>122</v>
      </c>
      <c r="C864" s="40">
        <v>0</v>
      </c>
      <c r="D864" s="41" t="str">
        <f>IF([4]①申請書!$E2=B864,"連携","")</f>
        <v/>
      </c>
      <c r="E864" s="41" t="str">
        <f>IF(D864="","",COUNTIF($D$2:D864,"連携"))</f>
        <v/>
      </c>
      <c r="F864" s="42">
        <v>91063</v>
      </c>
      <c r="G864" s="40" t="s">
        <v>1367</v>
      </c>
      <c r="H864" s="43" t="s">
        <v>2748</v>
      </c>
      <c r="I864" s="43" t="s">
        <v>1500</v>
      </c>
      <c r="J864" s="44" t="s">
        <v>111</v>
      </c>
      <c r="K864" s="43">
        <v>4510120878</v>
      </c>
      <c r="L864" s="43" t="s">
        <v>2744</v>
      </c>
      <c r="M864" s="43" t="s">
        <v>52</v>
      </c>
      <c r="N864" s="43" t="s">
        <v>2745</v>
      </c>
      <c r="O864" s="45" t="s">
        <v>1538</v>
      </c>
      <c r="P864" s="43" t="s">
        <v>1501</v>
      </c>
      <c r="Q864" s="43"/>
      <c r="R864" s="43"/>
      <c r="S864" s="39">
        <v>122</v>
      </c>
    </row>
    <row r="865" spans="1:19" s="52" customFormat="1" x14ac:dyDescent="0.4">
      <c r="A865" s="2">
        <v>863</v>
      </c>
      <c r="B865" s="46">
        <v>122</v>
      </c>
      <c r="C865" s="35">
        <v>1</v>
      </c>
      <c r="D865" s="47" t="str">
        <f>IF([4]①申請書!$E2=B865,"連携","")</f>
        <v/>
      </c>
      <c r="E865" s="47" t="str">
        <f>IF(D865="","",COUNTIF($D$2:D865,"連携"))</f>
        <v/>
      </c>
      <c r="F865" s="48">
        <v>91104</v>
      </c>
      <c r="G865" s="49" t="s">
        <v>1367</v>
      </c>
      <c r="H865" s="50" t="s">
        <v>2748</v>
      </c>
      <c r="I865" s="2" t="s">
        <v>1502</v>
      </c>
      <c r="J865" s="5" t="s">
        <v>1541</v>
      </c>
      <c r="K865" s="2">
        <v>4518010063</v>
      </c>
      <c r="L865" s="2" t="s">
        <v>2746</v>
      </c>
      <c r="M865" s="2" t="s">
        <v>52</v>
      </c>
      <c r="N865" s="2" t="s">
        <v>2747</v>
      </c>
      <c r="O865" s="51" t="s">
        <v>1538</v>
      </c>
      <c r="P865" s="2" t="s">
        <v>1503</v>
      </c>
      <c r="Q865" s="2"/>
      <c r="R865" s="2"/>
      <c r="S865" s="46">
        <v>122</v>
      </c>
    </row>
    <row r="866" spans="1:19" x14ac:dyDescent="0.4">
      <c r="A866" s="2">
        <v>864</v>
      </c>
      <c r="B866" s="46">
        <v>122</v>
      </c>
      <c r="C866" s="35">
        <v>2</v>
      </c>
      <c r="D866" s="47" t="str">
        <f>IF([4]①申請書!$E2=B866,"連携","")</f>
        <v/>
      </c>
      <c r="E866" s="47" t="str">
        <f>IF(D866="","",COUNTIF($D$2:D866,"連携"))</f>
        <v/>
      </c>
      <c r="F866" s="48">
        <v>91269</v>
      </c>
      <c r="G866" s="49" t="s">
        <v>1367</v>
      </c>
      <c r="H866" s="50" t="s">
        <v>2748</v>
      </c>
      <c r="I866" s="2" t="s">
        <v>692</v>
      </c>
      <c r="J866" s="5" t="s">
        <v>1543</v>
      </c>
      <c r="K866" s="2">
        <v>4610120687</v>
      </c>
      <c r="L866" s="2" t="s">
        <v>693</v>
      </c>
      <c r="M866" s="2" t="s">
        <v>53</v>
      </c>
      <c r="N866" s="2" t="s">
        <v>2035</v>
      </c>
      <c r="O866" s="51" t="s">
        <v>1538</v>
      </c>
      <c r="P866" s="2" t="s">
        <v>694</v>
      </c>
      <c r="Q866" s="2"/>
      <c r="R866" s="2"/>
      <c r="S866" s="46">
        <v>122</v>
      </c>
    </row>
    <row r="867" spans="1:19" x14ac:dyDescent="0.4">
      <c r="A867" s="2">
        <v>865</v>
      </c>
      <c r="B867" s="46">
        <v>122</v>
      </c>
      <c r="C867" s="35">
        <v>3</v>
      </c>
      <c r="D867" s="47" t="str">
        <f>IF([4]①申請書!$E2=B867,"連携","")</f>
        <v/>
      </c>
      <c r="E867" s="47" t="str">
        <f>IF(D867="","",COUNTIF($D$2:D867,"連携"))</f>
        <v/>
      </c>
      <c r="F867" s="48">
        <v>91705</v>
      </c>
      <c r="G867" s="49" t="s">
        <v>1367</v>
      </c>
      <c r="H867" s="50" t="s">
        <v>2748</v>
      </c>
      <c r="I867" s="2" t="s">
        <v>1415</v>
      </c>
      <c r="J867" s="5" t="s">
        <v>1545</v>
      </c>
      <c r="K867" s="2">
        <v>4518110020</v>
      </c>
      <c r="L867" s="2" t="s">
        <v>2700</v>
      </c>
      <c r="M867" s="2" t="s">
        <v>52</v>
      </c>
      <c r="N867" s="2" t="s">
        <v>2701</v>
      </c>
      <c r="O867" s="51" t="s">
        <v>1538</v>
      </c>
      <c r="P867" s="2" t="s">
        <v>1416</v>
      </c>
      <c r="Q867" s="2"/>
      <c r="R867" s="2"/>
      <c r="S867" s="46">
        <v>122</v>
      </c>
    </row>
    <row r="868" spans="1:19" x14ac:dyDescent="0.4">
      <c r="A868" s="2">
        <v>866</v>
      </c>
      <c r="B868" s="39">
        <v>123</v>
      </c>
      <c r="C868" s="40">
        <v>0</v>
      </c>
      <c r="D868" s="41" t="str">
        <f>IF([4]①申請書!$E2=B868,"連携","")</f>
        <v/>
      </c>
      <c r="E868" s="41" t="str">
        <f>IF(D868="","",COUNTIF($D$2:D868,"連携"))</f>
        <v/>
      </c>
      <c r="F868" s="42">
        <v>91269</v>
      </c>
      <c r="G868" s="40" t="s">
        <v>1367</v>
      </c>
      <c r="H868" s="43" t="s">
        <v>2749</v>
      </c>
      <c r="I868" s="43" t="s">
        <v>692</v>
      </c>
      <c r="J868" s="44" t="s">
        <v>111</v>
      </c>
      <c r="K868" s="43">
        <v>4610120687</v>
      </c>
      <c r="L868" s="43" t="s">
        <v>693</v>
      </c>
      <c r="M868" s="43" t="s">
        <v>53</v>
      </c>
      <c r="N868" s="43" t="s">
        <v>2035</v>
      </c>
      <c r="O868" s="45" t="s">
        <v>1538</v>
      </c>
      <c r="P868" s="43" t="s">
        <v>694</v>
      </c>
      <c r="Q868" s="43"/>
      <c r="R868" s="43"/>
      <c r="S868" s="39">
        <v>123</v>
      </c>
    </row>
    <row r="869" spans="1:19" x14ac:dyDescent="0.4">
      <c r="A869" s="2">
        <v>867</v>
      </c>
      <c r="B869" s="46">
        <v>123</v>
      </c>
      <c r="C869" s="35">
        <v>1</v>
      </c>
      <c r="D869" s="47" t="str">
        <f>IF([4]①申請書!$E2=B869,"連携","")</f>
        <v/>
      </c>
      <c r="E869" s="47" t="str">
        <f>IF(D869="","",COUNTIF($D$2:D869,"連携"))</f>
        <v/>
      </c>
      <c r="F869" s="48">
        <v>91063</v>
      </c>
      <c r="G869" s="49" t="s">
        <v>1367</v>
      </c>
      <c r="H869" s="50" t="s">
        <v>2749</v>
      </c>
      <c r="I869" s="2" t="s">
        <v>1500</v>
      </c>
      <c r="J869" s="5" t="s">
        <v>1541</v>
      </c>
      <c r="K869" s="2">
        <v>4510120878</v>
      </c>
      <c r="L869" s="2" t="s">
        <v>2744</v>
      </c>
      <c r="M869" s="2" t="s">
        <v>52</v>
      </c>
      <c r="N869" s="2" t="s">
        <v>2745</v>
      </c>
      <c r="O869" s="51" t="s">
        <v>1538</v>
      </c>
      <c r="P869" s="2" t="s">
        <v>1501</v>
      </c>
      <c r="Q869" s="2"/>
      <c r="R869" s="2"/>
      <c r="S869" s="46">
        <v>123</v>
      </c>
    </row>
    <row r="870" spans="1:19" x14ac:dyDescent="0.4">
      <c r="A870" s="2">
        <v>868</v>
      </c>
      <c r="B870" s="46">
        <v>123</v>
      </c>
      <c r="C870" s="35">
        <v>2</v>
      </c>
      <c r="D870" s="47" t="str">
        <f>IF([4]①申請書!$E2=B870,"連携","")</f>
        <v/>
      </c>
      <c r="E870" s="47" t="str">
        <f>IF(D870="","",COUNTIF($D$2:D870,"連携"))</f>
        <v/>
      </c>
      <c r="F870" s="48">
        <v>91212</v>
      </c>
      <c r="G870" s="49" t="s">
        <v>1367</v>
      </c>
      <c r="H870" s="50" t="s">
        <v>2749</v>
      </c>
      <c r="I870" s="2" t="s">
        <v>924</v>
      </c>
      <c r="J870" s="5" t="s">
        <v>1543</v>
      </c>
      <c r="K870" s="2">
        <v>4618010211</v>
      </c>
      <c r="L870" s="2" t="s">
        <v>2251</v>
      </c>
      <c r="M870" s="2" t="s">
        <v>53</v>
      </c>
      <c r="N870" s="2" t="s">
        <v>2252</v>
      </c>
      <c r="O870" s="51" t="s">
        <v>1558</v>
      </c>
      <c r="P870" s="2" t="s">
        <v>925</v>
      </c>
      <c r="Q870" s="2"/>
      <c r="R870" s="2"/>
      <c r="S870" s="46">
        <v>123</v>
      </c>
    </row>
    <row r="871" spans="1:19" x14ac:dyDescent="0.4">
      <c r="A871" s="2">
        <v>869</v>
      </c>
      <c r="B871" s="46">
        <v>123</v>
      </c>
      <c r="C871" s="35">
        <v>3</v>
      </c>
      <c r="D871" s="47" t="str">
        <f>IF([4]①申請書!$E2=B871,"連携","")</f>
        <v/>
      </c>
      <c r="E871" s="47" t="str">
        <f>IF(D871="","",COUNTIF($D$2:D871,"連携"))</f>
        <v/>
      </c>
      <c r="F871" s="48">
        <v>91251</v>
      </c>
      <c r="G871" s="49" t="s">
        <v>286</v>
      </c>
      <c r="H871" s="50" t="s">
        <v>2749</v>
      </c>
      <c r="I871" s="2" t="s">
        <v>590</v>
      </c>
      <c r="J871" s="5" t="s">
        <v>1545</v>
      </c>
      <c r="K871" s="2">
        <v>1310270751</v>
      </c>
      <c r="L871" s="2" t="s">
        <v>591</v>
      </c>
      <c r="M871" s="2" t="s">
        <v>20</v>
      </c>
      <c r="N871" s="2" t="s">
        <v>1947</v>
      </c>
      <c r="O871" s="51" t="s">
        <v>1538</v>
      </c>
      <c r="P871" s="2" t="s">
        <v>592</v>
      </c>
      <c r="Q871" s="2"/>
      <c r="R871" s="2"/>
      <c r="S871" s="46">
        <v>123</v>
      </c>
    </row>
    <row r="872" spans="1:19" x14ac:dyDescent="0.4">
      <c r="A872" s="2">
        <v>870</v>
      </c>
      <c r="B872" s="46">
        <v>123</v>
      </c>
      <c r="C872" s="35">
        <v>4</v>
      </c>
      <c r="D872" s="47" t="str">
        <f>IF([4]①申請書!$E2=B872,"連携","")</f>
        <v/>
      </c>
      <c r="E872" s="47" t="str">
        <f>IF(D872="","",COUNTIF($D$2:D872,"連携"))</f>
        <v/>
      </c>
      <c r="F872" s="48">
        <v>91275</v>
      </c>
      <c r="G872" s="49" t="s">
        <v>930</v>
      </c>
      <c r="H872" s="50" t="s">
        <v>2749</v>
      </c>
      <c r="I872" s="2" t="s">
        <v>1115</v>
      </c>
      <c r="J872" s="5" t="s">
        <v>1548</v>
      </c>
      <c r="K872" s="2">
        <v>2710900503</v>
      </c>
      <c r="L872" s="2" t="s">
        <v>2416</v>
      </c>
      <c r="M872" s="2" t="s">
        <v>34</v>
      </c>
      <c r="N872" s="2" t="s">
        <v>2417</v>
      </c>
      <c r="O872" s="51" t="s">
        <v>1558</v>
      </c>
      <c r="P872" s="2" t="s">
        <v>1116</v>
      </c>
      <c r="Q872" s="2"/>
      <c r="R872" s="2"/>
      <c r="S872" s="46">
        <v>123</v>
      </c>
    </row>
    <row r="873" spans="1:19" x14ac:dyDescent="0.4">
      <c r="A873" s="2">
        <v>871</v>
      </c>
      <c r="B873" s="46">
        <v>123</v>
      </c>
      <c r="C873" s="35">
        <v>5</v>
      </c>
      <c r="D873" s="47" t="str">
        <f>IF([4]①申請書!$E2=B873,"連携","")</f>
        <v/>
      </c>
      <c r="E873" s="47" t="str">
        <f>IF(D873="","",COUNTIF($D$2:D873,"連携"))</f>
        <v/>
      </c>
      <c r="F873" s="48">
        <v>91379</v>
      </c>
      <c r="G873" s="49" t="s">
        <v>1367</v>
      </c>
      <c r="H873" s="50" t="s">
        <v>2749</v>
      </c>
      <c r="I873" s="2" t="s">
        <v>1376</v>
      </c>
      <c r="J873" s="5" t="s">
        <v>1553</v>
      </c>
      <c r="K873" s="2">
        <v>4017912132</v>
      </c>
      <c r="L873" s="2" t="s">
        <v>1377</v>
      </c>
      <c r="M873" s="2" t="s">
        <v>47</v>
      </c>
      <c r="N873" s="2" t="s">
        <v>2659</v>
      </c>
      <c r="O873" s="51" t="s">
        <v>1538</v>
      </c>
      <c r="P873" s="2" t="s">
        <v>1378</v>
      </c>
      <c r="Q873" s="2"/>
      <c r="R873" s="2"/>
      <c r="S873" s="46">
        <v>123</v>
      </c>
    </row>
    <row r="874" spans="1:19" x14ac:dyDescent="0.4">
      <c r="A874" s="2">
        <v>872</v>
      </c>
      <c r="B874" s="46">
        <v>123</v>
      </c>
      <c r="C874" s="35">
        <v>6</v>
      </c>
      <c r="D874" s="47" t="str">
        <f>IF([4]①申請書!$E2=B874,"連携","")</f>
        <v/>
      </c>
      <c r="E874" s="47" t="str">
        <f>IF(D874="","",COUNTIF($D$2:D874,"連携"))</f>
        <v/>
      </c>
      <c r="F874" s="48">
        <v>91427</v>
      </c>
      <c r="G874" s="49" t="s">
        <v>1367</v>
      </c>
      <c r="H874" s="50" t="s">
        <v>2749</v>
      </c>
      <c r="I874" s="2" t="s">
        <v>1395</v>
      </c>
      <c r="J874" s="5" t="s">
        <v>1556</v>
      </c>
      <c r="K874" s="2">
        <v>4019919911</v>
      </c>
      <c r="L874" s="2" t="s">
        <v>2657</v>
      </c>
      <c r="M874" s="2" t="s">
        <v>47</v>
      </c>
      <c r="N874" s="2" t="s">
        <v>2658</v>
      </c>
      <c r="O874" s="51" t="s">
        <v>1538</v>
      </c>
      <c r="P874" s="2" t="s">
        <v>1396</v>
      </c>
      <c r="Q874" s="2"/>
      <c r="R874" s="2"/>
      <c r="S874" s="46">
        <v>123</v>
      </c>
    </row>
    <row r="875" spans="1:19" s="52" customFormat="1" x14ac:dyDescent="0.4">
      <c r="A875" s="2">
        <v>873</v>
      </c>
      <c r="B875" s="39">
        <v>124</v>
      </c>
      <c r="C875" s="40">
        <v>0</v>
      </c>
      <c r="D875" s="41" t="str">
        <f>IF([4]①申請書!$E2=B875,"連携","")</f>
        <v/>
      </c>
      <c r="E875" s="41" t="str">
        <f>IF(D875="","",COUNTIF($D$2:D875,"連携"))</f>
        <v/>
      </c>
      <c r="F875" s="42">
        <v>91822</v>
      </c>
      <c r="G875" s="40" t="s">
        <v>1367</v>
      </c>
      <c r="H875" s="43" t="s">
        <v>1504</v>
      </c>
      <c r="I875" s="43" t="s">
        <v>397</v>
      </c>
      <c r="J875" s="44" t="s">
        <v>111</v>
      </c>
      <c r="K875" s="43">
        <v>4710412737</v>
      </c>
      <c r="L875" s="43" t="s">
        <v>1799</v>
      </c>
      <c r="M875" s="43" t="s">
        <v>54</v>
      </c>
      <c r="N875" s="43" t="s">
        <v>1800</v>
      </c>
      <c r="O875" s="45" t="s">
        <v>1558</v>
      </c>
      <c r="P875" s="43" t="s">
        <v>398</v>
      </c>
      <c r="Q875" s="43"/>
      <c r="R875" s="43"/>
      <c r="S875" s="39">
        <v>124</v>
      </c>
    </row>
    <row r="876" spans="1:19" s="2" customFormat="1" x14ac:dyDescent="0.4">
      <c r="A876" s="2">
        <v>874</v>
      </c>
      <c r="B876" s="46">
        <v>124</v>
      </c>
      <c r="C876" s="35">
        <v>1</v>
      </c>
      <c r="D876" s="47" t="str">
        <f>IF([4]①申請書!$E2=B876,"連携","")</f>
        <v/>
      </c>
      <c r="E876" s="47" t="str">
        <f>IF(D876="","",COUNTIF($D$2:D876,"連携"))</f>
        <v/>
      </c>
      <c r="F876" s="48">
        <v>91022</v>
      </c>
      <c r="G876" s="49" t="s">
        <v>286</v>
      </c>
      <c r="H876" s="50" t="s">
        <v>2750</v>
      </c>
      <c r="I876" s="2" t="s">
        <v>392</v>
      </c>
      <c r="J876" s="5" t="s">
        <v>1541</v>
      </c>
      <c r="K876" s="2">
        <v>1213910221</v>
      </c>
      <c r="L876" s="2" t="s">
        <v>1796</v>
      </c>
      <c r="M876" s="2" t="s">
        <v>19</v>
      </c>
      <c r="N876" s="2" t="s">
        <v>1797</v>
      </c>
      <c r="O876" s="51" t="s">
        <v>1538</v>
      </c>
      <c r="P876" s="2" t="s">
        <v>393</v>
      </c>
      <c r="S876" s="46">
        <v>124</v>
      </c>
    </row>
    <row r="877" spans="1:19" s="2" customFormat="1" x14ac:dyDescent="0.4">
      <c r="A877" s="2">
        <v>875</v>
      </c>
      <c r="B877" s="46">
        <v>124</v>
      </c>
      <c r="C877" s="35">
        <v>2</v>
      </c>
      <c r="D877" s="47" t="str">
        <f>IF([4]①申請書!$E2=B877,"連携","")</f>
        <v/>
      </c>
      <c r="E877" s="47" t="str">
        <f>IF(D877="","",COUNTIF($D$2:D877,"連携"))</f>
        <v/>
      </c>
      <c r="F877" s="48">
        <v>91251</v>
      </c>
      <c r="G877" s="49" t="s">
        <v>286</v>
      </c>
      <c r="H877" s="50" t="s">
        <v>2750</v>
      </c>
      <c r="I877" s="2" t="s">
        <v>590</v>
      </c>
      <c r="J877" s="5" t="s">
        <v>1543</v>
      </c>
      <c r="K877" s="2">
        <v>1310270751</v>
      </c>
      <c r="L877" s="2" t="s">
        <v>591</v>
      </c>
      <c r="M877" s="2" t="s">
        <v>20</v>
      </c>
      <c r="N877" s="2" t="s">
        <v>1947</v>
      </c>
      <c r="O877" s="51" t="s">
        <v>1538</v>
      </c>
      <c r="P877" s="2" t="s">
        <v>592</v>
      </c>
      <c r="S877" s="46">
        <v>124</v>
      </c>
    </row>
    <row r="878" spans="1:19" s="2" customFormat="1" x14ac:dyDescent="0.4">
      <c r="A878" s="2">
        <v>876</v>
      </c>
      <c r="B878" s="46">
        <v>124</v>
      </c>
      <c r="C878" s="35">
        <v>3</v>
      </c>
      <c r="D878" s="47" t="str">
        <f>IF([4]①申請書!$E2=B878,"連携","")</f>
        <v/>
      </c>
      <c r="E878" s="47" t="str">
        <f>IF(D878="","",COUNTIF($D$2:D878,"連携"))</f>
        <v/>
      </c>
      <c r="F878" s="48">
        <v>91332</v>
      </c>
      <c r="G878" s="49" t="s">
        <v>716</v>
      </c>
      <c r="H878" s="50" t="s">
        <v>1504</v>
      </c>
      <c r="I878" s="2" t="s">
        <v>922</v>
      </c>
      <c r="J878" s="5" t="s">
        <v>1545</v>
      </c>
      <c r="K878" s="2">
        <v>2314800166</v>
      </c>
      <c r="L878" s="2" t="s">
        <v>2249</v>
      </c>
      <c r="M878" s="2" t="s">
        <v>30</v>
      </c>
      <c r="N878" s="2" t="s">
        <v>2250</v>
      </c>
      <c r="O878" s="51" t="s">
        <v>1538</v>
      </c>
      <c r="P878" s="2" t="s">
        <v>923</v>
      </c>
      <c r="S878" s="46">
        <v>124</v>
      </c>
    </row>
    <row r="879" spans="1:19" s="52" customFormat="1" x14ac:dyDescent="0.4">
      <c r="A879" s="2">
        <v>877</v>
      </c>
      <c r="B879" s="46">
        <v>124</v>
      </c>
      <c r="C879" s="35">
        <v>4</v>
      </c>
      <c r="D879" s="47" t="str">
        <f>IF([4]①申請書!$E2=B879,"連携","")</f>
        <v/>
      </c>
      <c r="E879" s="47" t="str">
        <f>IF(D879="","",COUNTIF($D$2:D879,"連携"))</f>
        <v/>
      </c>
      <c r="F879" s="48">
        <v>91336</v>
      </c>
      <c r="G879" s="49" t="s">
        <v>1367</v>
      </c>
      <c r="H879" s="50" t="s">
        <v>2750</v>
      </c>
      <c r="I879" s="2" t="s">
        <v>1505</v>
      </c>
      <c r="J879" s="5" t="s">
        <v>1548</v>
      </c>
      <c r="K879" s="2">
        <v>4710115579</v>
      </c>
      <c r="L879" s="2" t="s">
        <v>1506</v>
      </c>
      <c r="M879" s="2" t="s">
        <v>54</v>
      </c>
      <c r="N879" s="2" t="s">
        <v>2751</v>
      </c>
      <c r="O879" s="51" t="s">
        <v>1538</v>
      </c>
      <c r="P879" s="2" t="s">
        <v>1507</v>
      </c>
      <c r="Q879" s="2"/>
      <c r="R879" s="2"/>
      <c r="S879" s="46">
        <v>124</v>
      </c>
    </row>
    <row r="880" spans="1:19" s="2" customFormat="1" x14ac:dyDescent="0.4">
      <c r="A880" s="2">
        <v>878</v>
      </c>
      <c r="B880" s="46">
        <v>124</v>
      </c>
      <c r="C880" s="35">
        <v>5</v>
      </c>
      <c r="D880" s="47" t="str">
        <f>IF([4]①申請書!$E2=B880,"連携","")</f>
        <v/>
      </c>
      <c r="E880" s="47" t="str">
        <f>IF(D880="","",COUNTIF($D$2:D880,"連携"))</f>
        <v/>
      </c>
      <c r="F880" s="48">
        <v>91585</v>
      </c>
      <c r="G880" s="49" t="s">
        <v>1367</v>
      </c>
      <c r="H880" s="50" t="s">
        <v>2750</v>
      </c>
      <c r="I880" s="2" t="s">
        <v>394</v>
      </c>
      <c r="J880" s="5" t="s">
        <v>1553</v>
      </c>
      <c r="K880" s="2">
        <v>4711110660</v>
      </c>
      <c r="L880" s="2" t="s">
        <v>395</v>
      </c>
      <c r="M880" s="2" t="s">
        <v>54</v>
      </c>
      <c r="N880" s="2" t="s">
        <v>1798</v>
      </c>
      <c r="O880" s="51" t="s">
        <v>1538</v>
      </c>
      <c r="P880" s="2" t="s">
        <v>396</v>
      </c>
      <c r="S880" s="46">
        <v>124</v>
      </c>
    </row>
    <row r="881" spans="1:19" s="2" customFormat="1" x14ac:dyDescent="0.4">
      <c r="A881" s="2">
        <v>879</v>
      </c>
      <c r="B881" s="46">
        <v>124</v>
      </c>
      <c r="C881" s="35">
        <v>6</v>
      </c>
      <c r="D881" s="47" t="str">
        <f>IF([4]①申請書!$E2=B881,"連携","")</f>
        <v/>
      </c>
      <c r="E881" s="47" t="str">
        <f>IF(D881="","",COUNTIF($D$2:D881,"連携"))</f>
        <v/>
      </c>
      <c r="F881" s="48">
        <v>91767</v>
      </c>
      <c r="G881" s="49" t="s">
        <v>1367</v>
      </c>
      <c r="H881" s="50" t="s">
        <v>2750</v>
      </c>
      <c r="I881" s="2" t="s">
        <v>2752</v>
      </c>
      <c r="J881" s="5" t="s">
        <v>1556</v>
      </c>
      <c r="K881" s="2">
        <v>4710812274</v>
      </c>
      <c r="L881" s="2" t="s">
        <v>2753</v>
      </c>
      <c r="M881" s="2" t="s">
        <v>2754</v>
      </c>
      <c r="N881" s="2" t="s">
        <v>2755</v>
      </c>
      <c r="O881" s="51" t="s">
        <v>1558</v>
      </c>
      <c r="P881" s="2" t="s">
        <v>2756</v>
      </c>
      <c r="S881" s="46">
        <v>124</v>
      </c>
    </row>
    <row r="882" spans="1:19" s="2" customFormat="1" x14ac:dyDescent="0.4">
      <c r="A882" s="2">
        <v>880</v>
      </c>
      <c r="B882" s="46">
        <v>124</v>
      </c>
      <c r="C882" s="35">
        <v>7</v>
      </c>
      <c r="D882" s="47" t="str">
        <f>IF([4]①申請書!$E2=B882,"連携","")</f>
        <v/>
      </c>
      <c r="E882" s="47" t="str">
        <f>IF(D882="","",COUNTIF($D$2:D882,"連携"))</f>
        <v/>
      </c>
      <c r="F882" s="48">
        <v>92008</v>
      </c>
      <c r="G882" s="49" t="s">
        <v>1367</v>
      </c>
      <c r="H882" s="50" t="s">
        <v>2750</v>
      </c>
      <c r="I882" s="2" t="s">
        <v>2757</v>
      </c>
      <c r="J882" s="5" t="s">
        <v>1559</v>
      </c>
      <c r="K882" s="2">
        <v>4712210287</v>
      </c>
      <c r="L882" s="2" t="s">
        <v>2758</v>
      </c>
      <c r="M882" s="2" t="s">
        <v>2754</v>
      </c>
      <c r="N882" s="2" t="s">
        <v>2759</v>
      </c>
      <c r="O882" s="51" t="s">
        <v>1538</v>
      </c>
      <c r="P882" s="2" t="s">
        <v>2760</v>
      </c>
      <c r="S882" s="46">
        <v>124</v>
      </c>
    </row>
    <row r="883" spans="1:19" s="2" customFormat="1" x14ac:dyDescent="0.4">
      <c r="A883" s="2">
        <v>881</v>
      </c>
      <c r="B883" s="46">
        <v>124</v>
      </c>
      <c r="C883" s="35">
        <v>8</v>
      </c>
      <c r="D883" s="47" t="str">
        <f>IF([4]①申請書!$E2=B883,"連携","")</f>
        <v/>
      </c>
      <c r="E883" s="47" t="str">
        <f>IF(D883="","",COUNTIF($D$2:D883,"連携"))</f>
        <v/>
      </c>
      <c r="F883" s="48">
        <v>92497</v>
      </c>
      <c r="G883" s="49" t="s">
        <v>1367</v>
      </c>
      <c r="H883" s="50" t="s">
        <v>2750</v>
      </c>
      <c r="I883" s="2" t="s">
        <v>2761</v>
      </c>
      <c r="J883" s="5" t="s">
        <v>1561</v>
      </c>
      <c r="K883" s="2">
        <v>4710812233</v>
      </c>
      <c r="L883" s="2" t="s">
        <v>2762</v>
      </c>
      <c r="M883" s="2" t="s">
        <v>2754</v>
      </c>
      <c r="N883" s="2" t="s">
        <v>2763</v>
      </c>
      <c r="O883" s="51" t="s">
        <v>1538</v>
      </c>
      <c r="P883" s="2" t="s">
        <v>2764</v>
      </c>
      <c r="S883" s="46">
        <v>124</v>
      </c>
    </row>
    <row r="884" spans="1:19" s="2" customFormat="1" x14ac:dyDescent="0.4">
      <c r="A884" s="2">
        <v>882</v>
      </c>
      <c r="B884" s="39">
        <v>125</v>
      </c>
      <c r="C884" s="40">
        <v>0</v>
      </c>
      <c r="D884" s="41" t="str">
        <f>IF([4]①申請書!$E2=B884,"連携","")</f>
        <v/>
      </c>
      <c r="E884" s="41" t="str">
        <f>IF(D884="","",COUNTIF($D$2:D884,"連携"))</f>
        <v/>
      </c>
      <c r="F884" s="42">
        <v>91425</v>
      </c>
      <c r="G884" s="40" t="s">
        <v>1367</v>
      </c>
      <c r="H884" s="43" t="s">
        <v>2765</v>
      </c>
      <c r="I884" s="43" t="s">
        <v>1403</v>
      </c>
      <c r="J884" s="44" t="s">
        <v>111</v>
      </c>
      <c r="K884" s="43">
        <v>4016619217</v>
      </c>
      <c r="L884" s="43" t="s">
        <v>2661</v>
      </c>
      <c r="M884" s="43" t="s">
        <v>47</v>
      </c>
      <c r="N884" s="43" t="s">
        <v>2662</v>
      </c>
      <c r="O884" s="45" t="s">
        <v>1558</v>
      </c>
      <c r="P884" s="43" t="s">
        <v>1404</v>
      </c>
      <c r="Q884" s="43"/>
      <c r="R884" s="43"/>
      <c r="S884" s="39">
        <v>125</v>
      </c>
    </row>
    <row r="885" spans="1:19" s="2" customFormat="1" x14ac:dyDescent="0.4">
      <c r="A885" s="2">
        <v>883</v>
      </c>
      <c r="B885" s="46">
        <v>125</v>
      </c>
      <c r="C885" s="35">
        <v>1</v>
      </c>
      <c r="D885" s="47" t="str">
        <f>IF([4]①申請書!$E2=B885,"連携","")</f>
        <v/>
      </c>
      <c r="E885" s="47" t="str">
        <f>IF(D885="","",COUNTIF($D$2:D885,"連携"))</f>
        <v/>
      </c>
      <c r="F885" s="48">
        <v>91379</v>
      </c>
      <c r="G885" s="49" t="s">
        <v>1367</v>
      </c>
      <c r="H885" s="50" t="s">
        <v>2765</v>
      </c>
      <c r="I885" s="2" t="s">
        <v>1376</v>
      </c>
      <c r="J885" s="5" t="s">
        <v>1541</v>
      </c>
      <c r="K885" s="2">
        <v>4017912132</v>
      </c>
      <c r="L885" s="2" t="s">
        <v>1377</v>
      </c>
      <c r="M885" s="2" t="s">
        <v>47</v>
      </c>
      <c r="N885" s="2" t="s">
        <v>2659</v>
      </c>
      <c r="O885" s="51" t="s">
        <v>1538</v>
      </c>
      <c r="P885" s="2" t="s">
        <v>1378</v>
      </c>
      <c r="S885" s="46">
        <v>125</v>
      </c>
    </row>
    <row r="886" spans="1:19" s="2" customFormat="1" x14ac:dyDescent="0.4">
      <c r="A886" s="2">
        <v>884</v>
      </c>
      <c r="B886" s="46">
        <v>125</v>
      </c>
      <c r="C886" s="35">
        <v>2</v>
      </c>
      <c r="D886" s="47" t="str">
        <f>IF([4]①申請書!$E2=B886,"連携","")</f>
        <v/>
      </c>
      <c r="E886" s="47" t="str">
        <f>IF(D886="","",COUNTIF($D$2:D886,"連携"))</f>
        <v/>
      </c>
      <c r="F886" s="48">
        <v>91427</v>
      </c>
      <c r="G886" s="49" t="s">
        <v>1367</v>
      </c>
      <c r="H886" s="50" t="s">
        <v>2765</v>
      </c>
      <c r="I886" s="2" t="s">
        <v>1395</v>
      </c>
      <c r="J886" s="5" t="s">
        <v>1543</v>
      </c>
      <c r="K886" s="2">
        <v>4019919911</v>
      </c>
      <c r="L886" s="2" t="s">
        <v>2657</v>
      </c>
      <c r="M886" s="2" t="s">
        <v>47</v>
      </c>
      <c r="N886" s="2" t="s">
        <v>2658</v>
      </c>
      <c r="O886" s="51" t="s">
        <v>1538</v>
      </c>
      <c r="P886" s="2" t="s">
        <v>1396</v>
      </c>
      <c r="S886" s="46">
        <v>125</v>
      </c>
    </row>
    <row r="887" spans="1:19" s="2" customFormat="1" x14ac:dyDescent="0.4">
      <c r="A887" s="2">
        <v>885</v>
      </c>
      <c r="B887" s="46">
        <v>125</v>
      </c>
      <c r="C887" s="35">
        <v>3</v>
      </c>
      <c r="D887" s="47" t="str">
        <f>IF([4]①申請書!$E2=B887,"連携","")</f>
        <v/>
      </c>
      <c r="E887" s="47" t="str">
        <f>IF(D887="","",COUNTIF($D$2:D887,"連携"))</f>
        <v/>
      </c>
      <c r="F887" s="48">
        <v>91584</v>
      </c>
      <c r="G887" s="49" t="s">
        <v>1367</v>
      </c>
      <c r="H887" s="50" t="s">
        <v>2765</v>
      </c>
      <c r="I887" s="2" t="s">
        <v>1405</v>
      </c>
      <c r="J887" s="5" t="s">
        <v>1545</v>
      </c>
      <c r="K887" s="2">
        <v>4017911951</v>
      </c>
      <c r="L887" s="2" t="s">
        <v>1406</v>
      </c>
      <c r="M887" s="2" t="s">
        <v>47</v>
      </c>
      <c r="N887" s="2" t="s">
        <v>2670</v>
      </c>
      <c r="O887" s="51" t="s">
        <v>1558</v>
      </c>
      <c r="P887" s="2" t="s">
        <v>1407</v>
      </c>
      <c r="S887" s="46">
        <v>125</v>
      </c>
    </row>
    <row r="888" spans="1:19" s="2" customFormat="1" x14ac:dyDescent="0.4">
      <c r="A888" s="2">
        <v>886</v>
      </c>
      <c r="B888" s="53">
        <v>125</v>
      </c>
      <c r="C888" s="54">
        <v>4</v>
      </c>
      <c r="D888" s="55" t="str">
        <f>IF([4]①申請書!$E2=B888,"連携","")</f>
        <v/>
      </c>
      <c r="E888" s="55" t="str">
        <f>IF(D888="","",COUNTIF($D$2:D888,"連携"))</f>
        <v/>
      </c>
      <c r="F888" s="56">
        <v>92270</v>
      </c>
      <c r="G888" s="57" t="s">
        <v>1367</v>
      </c>
      <c r="H888" s="58" t="s">
        <v>2765</v>
      </c>
      <c r="I888" s="59" t="s">
        <v>2766</v>
      </c>
      <c r="J888" s="60" t="s">
        <v>1548</v>
      </c>
      <c r="K888" s="59">
        <v>4017910631</v>
      </c>
      <c r="L888" s="59" t="s">
        <v>2767</v>
      </c>
      <c r="M888" s="59" t="s">
        <v>47</v>
      </c>
      <c r="N888" s="59" t="s">
        <v>2768</v>
      </c>
      <c r="O888" s="61" t="s">
        <v>1538</v>
      </c>
      <c r="P888" s="59" t="s">
        <v>2769</v>
      </c>
      <c r="Q888" s="59"/>
      <c r="R888" s="59"/>
      <c r="S888" s="53">
        <v>125</v>
      </c>
    </row>
  </sheetData>
  <sheetProtection algorithmName="SHA-512" hashValue="s+DksKrAy45WwPdRmI/JqUf4Lgpju6RsJYK5QREh827GcL/L5C2UN1QQXOXJr3+BGi7kmMC9+AIVpK1iXmvrhw==" saltValue="VW1OvxBoBOLpDqPIuf+aRg==" spinCount="100000" sheet="1" objects="1" scenarios="1"/>
  <phoneticPr fontId="2"/>
  <dataValidations count="1">
    <dataValidation allowBlank="1" showErrorMessage="1" sqref="F2:F888" xr:uid="{E1F8C597-DC6F-4329-9428-4BFE47DD9E3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DDAE5-A3F4-43A4-A1E6-9C5779D65A84}">
  <sheetPr codeName="Sheet5">
    <tabColor theme="4"/>
  </sheetPr>
  <dimension ref="A1:O1054"/>
  <sheetViews>
    <sheetView showGridLines="0" workbookViewId="0">
      <pane xSplit="3" ySplit="1" topLeftCell="D119" activePane="bottomRight" state="frozen"/>
      <selection activeCell="L27" sqref="L27"/>
      <selection pane="topRight" activeCell="L27" sqref="L27"/>
      <selection pane="bottomLeft" activeCell="L27" sqref="L27"/>
      <selection pane="bottomRight" activeCell="L27" sqref="L27"/>
    </sheetView>
  </sheetViews>
  <sheetFormatPr defaultRowHeight="18.75" x14ac:dyDescent="0.4"/>
  <cols>
    <col min="2" max="2" width="18.5" customWidth="1"/>
    <col min="3" max="3" width="12.375" style="3" customWidth="1"/>
    <col min="4" max="15" width="18.5" customWidth="1"/>
    <col min="16" max="16" width="16.125" customWidth="1"/>
  </cols>
  <sheetData>
    <row r="1" spans="1:15" ht="49.5" customHeight="1" x14ac:dyDescent="0.4">
      <c r="A1" s="67" t="s">
        <v>72</v>
      </c>
      <c r="B1" s="66" t="s">
        <v>2784</v>
      </c>
      <c r="C1" s="66" t="s">
        <v>2771</v>
      </c>
      <c r="D1" s="66" t="s">
        <v>2772</v>
      </c>
      <c r="E1" s="66" t="s">
        <v>2773</v>
      </c>
      <c r="F1" s="66" t="s">
        <v>2774</v>
      </c>
      <c r="G1" s="66" t="s">
        <v>2775</v>
      </c>
      <c r="H1" s="66" t="s">
        <v>2776</v>
      </c>
      <c r="I1" s="66" t="s">
        <v>2777</v>
      </c>
      <c r="J1" s="66" t="s">
        <v>2778</v>
      </c>
      <c r="K1" s="66" t="s">
        <v>2779</v>
      </c>
      <c r="L1" s="66" t="s">
        <v>2780</v>
      </c>
      <c r="M1" s="66" t="s">
        <v>2781</v>
      </c>
      <c r="N1" s="66" t="s">
        <v>2782</v>
      </c>
      <c r="O1" s="66" t="s">
        <v>2783</v>
      </c>
    </row>
    <row r="2" spans="1:15" x14ac:dyDescent="0.4">
      <c r="A2" s="68">
        <v>91001</v>
      </c>
      <c r="B2" s="62"/>
      <c r="C2" s="62">
        <v>1</v>
      </c>
      <c r="D2" s="65">
        <v>81</v>
      </c>
      <c r="E2" s="65"/>
      <c r="F2" s="65"/>
      <c r="G2" s="65"/>
      <c r="H2" s="65"/>
      <c r="I2" s="65"/>
      <c r="J2" s="65"/>
      <c r="K2" s="65"/>
      <c r="L2" s="65"/>
      <c r="M2" s="65"/>
      <c r="N2" s="65"/>
      <c r="O2" s="65"/>
    </row>
    <row r="3" spans="1:15" ht="37.5" x14ac:dyDescent="0.4">
      <c r="A3" s="69">
        <v>910011</v>
      </c>
      <c r="B3" s="63"/>
      <c r="C3" s="63"/>
      <c r="D3" s="64" t="s">
        <v>2277</v>
      </c>
      <c r="E3" s="64" t="s">
        <v>2786</v>
      </c>
      <c r="F3" s="64" t="s">
        <v>2786</v>
      </c>
      <c r="G3" s="64" t="s">
        <v>2786</v>
      </c>
      <c r="H3" s="64" t="s">
        <v>2786</v>
      </c>
      <c r="I3" s="64" t="s">
        <v>2786</v>
      </c>
      <c r="J3" s="64" t="s">
        <v>2786</v>
      </c>
      <c r="K3" s="64" t="s">
        <v>2786</v>
      </c>
      <c r="L3" s="64" t="s">
        <v>2786</v>
      </c>
      <c r="M3" s="64" t="s">
        <v>2786</v>
      </c>
      <c r="N3" s="64" t="s">
        <v>2786</v>
      </c>
      <c r="O3" s="64" t="s">
        <v>2786</v>
      </c>
    </row>
    <row r="4" spans="1:15" x14ac:dyDescent="0.4">
      <c r="A4" s="68">
        <v>91002</v>
      </c>
      <c r="B4" s="62"/>
      <c r="C4" s="62">
        <v>1</v>
      </c>
      <c r="D4" s="65">
        <v>36</v>
      </c>
      <c r="E4" s="65"/>
      <c r="F4" s="65"/>
      <c r="G4" s="65"/>
      <c r="H4" s="65"/>
      <c r="I4" s="65"/>
      <c r="J4" s="65"/>
      <c r="K4" s="65"/>
      <c r="L4" s="65"/>
      <c r="M4" s="65"/>
      <c r="N4" s="65"/>
      <c r="O4" s="65"/>
    </row>
    <row r="5" spans="1:15" ht="37.5" customHeight="1" x14ac:dyDescent="0.4">
      <c r="A5" s="69">
        <v>910021</v>
      </c>
      <c r="B5" s="63"/>
      <c r="C5" s="63"/>
      <c r="D5" s="64" t="s">
        <v>1925</v>
      </c>
      <c r="E5" s="64" t="s">
        <v>2786</v>
      </c>
      <c r="F5" s="64" t="s">
        <v>2786</v>
      </c>
      <c r="G5" s="64" t="s">
        <v>2786</v>
      </c>
      <c r="H5" s="64" t="s">
        <v>2786</v>
      </c>
      <c r="I5" s="64" t="s">
        <v>2786</v>
      </c>
      <c r="J5" s="64" t="s">
        <v>2786</v>
      </c>
      <c r="K5" s="64" t="s">
        <v>2786</v>
      </c>
      <c r="L5" s="64" t="s">
        <v>2786</v>
      </c>
      <c r="M5" s="64" t="s">
        <v>2786</v>
      </c>
      <c r="N5" s="64" t="s">
        <v>2786</v>
      </c>
      <c r="O5" s="64" t="s">
        <v>2786</v>
      </c>
    </row>
    <row r="6" spans="1:15" x14ac:dyDescent="0.4">
      <c r="A6" s="68">
        <v>91003</v>
      </c>
      <c r="B6" s="62"/>
      <c r="C6" s="62">
        <v>1</v>
      </c>
      <c r="D6" s="65">
        <v>61</v>
      </c>
      <c r="E6" s="65"/>
      <c r="F6" s="65"/>
      <c r="G6" s="65"/>
      <c r="H6" s="65"/>
      <c r="I6" s="65"/>
      <c r="J6" s="65"/>
      <c r="K6" s="65"/>
      <c r="L6" s="65"/>
      <c r="M6" s="65"/>
      <c r="N6" s="65"/>
      <c r="O6" s="65"/>
    </row>
    <row r="7" spans="1:15" ht="37.5" x14ac:dyDescent="0.4">
      <c r="A7" s="69">
        <v>910031</v>
      </c>
      <c r="B7" s="63"/>
      <c r="C7" s="63"/>
      <c r="D7" s="64" t="s">
        <v>2103</v>
      </c>
      <c r="E7" s="64" t="s">
        <v>2786</v>
      </c>
      <c r="F7" s="64" t="s">
        <v>2786</v>
      </c>
      <c r="G7" s="64" t="s">
        <v>2786</v>
      </c>
      <c r="H7" s="64" t="s">
        <v>2786</v>
      </c>
      <c r="I7" s="64" t="s">
        <v>2786</v>
      </c>
      <c r="J7" s="64" t="s">
        <v>2786</v>
      </c>
      <c r="K7" s="64" t="s">
        <v>2786</v>
      </c>
      <c r="L7" s="64" t="s">
        <v>2786</v>
      </c>
      <c r="M7" s="64" t="s">
        <v>2786</v>
      </c>
      <c r="N7" s="64" t="s">
        <v>2786</v>
      </c>
      <c r="O7" s="64" t="s">
        <v>2786</v>
      </c>
    </row>
    <row r="8" spans="1:15" x14ac:dyDescent="0.4">
      <c r="A8" s="68">
        <v>91004</v>
      </c>
      <c r="B8" s="62"/>
      <c r="C8" s="62">
        <v>1</v>
      </c>
      <c r="D8" s="65">
        <v>96</v>
      </c>
      <c r="E8" s="65"/>
      <c r="F8" s="65"/>
      <c r="G8" s="65"/>
      <c r="H8" s="65"/>
      <c r="I8" s="65"/>
      <c r="J8" s="65"/>
      <c r="K8" s="65"/>
      <c r="L8" s="65"/>
      <c r="M8" s="65"/>
      <c r="N8" s="65"/>
      <c r="O8" s="65"/>
    </row>
    <row r="9" spans="1:15" ht="37.5" x14ac:dyDescent="0.4">
      <c r="A9" s="69">
        <v>910041</v>
      </c>
      <c r="B9" s="63"/>
      <c r="C9" s="63"/>
      <c r="D9" s="64" t="s">
        <v>2459</v>
      </c>
      <c r="E9" s="64" t="s">
        <v>2786</v>
      </c>
      <c r="F9" s="64" t="s">
        <v>2786</v>
      </c>
      <c r="G9" s="64" t="s">
        <v>2786</v>
      </c>
      <c r="H9" s="64" t="s">
        <v>2786</v>
      </c>
      <c r="I9" s="64" t="s">
        <v>2786</v>
      </c>
      <c r="J9" s="64" t="s">
        <v>2786</v>
      </c>
      <c r="K9" s="64" t="s">
        <v>2786</v>
      </c>
      <c r="L9" s="64" t="s">
        <v>2786</v>
      </c>
      <c r="M9" s="64" t="s">
        <v>2786</v>
      </c>
      <c r="N9" s="64" t="s">
        <v>2786</v>
      </c>
      <c r="O9" s="64" t="s">
        <v>2786</v>
      </c>
    </row>
    <row r="10" spans="1:15" x14ac:dyDescent="0.4">
      <c r="A10" s="68">
        <v>91006</v>
      </c>
      <c r="B10" s="62"/>
      <c r="C10" s="62">
        <v>2</v>
      </c>
      <c r="D10" s="65">
        <v>81</v>
      </c>
      <c r="E10" s="65">
        <v>90</v>
      </c>
      <c r="F10" s="65"/>
      <c r="G10" s="65"/>
      <c r="H10" s="65"/>
      <c r="I10" s="65"/>
      <c r="J10" s="65"/>
      <c r="K10" s="65"/>
      <c r="L10" s="65"/>
      <c r="M10" s="65"/>
      <c r="N10" s="65"/>
      <c r="O10" s="65"/>
    </row>
    <row r="11" spans="1:15" ht="37.5" x14ac:dyDescent="0.4">
      <c r="A11" s="69">
        <v>910061</v>
      </c>
      <c r="B11" s="63"/>
      <c r="C11" s="63"/>
      <c r="D11" s="64" t="s">
        <v>2277</v>
      </c>
      <c r="E11" s="64" t="s">
        <v>2431</v>
      </c>
      <c r="F11" s="64" t="s">
        <v>2786</v>
      </c>
      <c r="G11" s="64" t="s">
        <v>2786</v>
      </c>
      <c r="H11" s="64" t="s">
        <v>2786</v>
      </c>
      <c r="I11" s="64" t="s">
        <v>2786</v>
      </c>
      <c r="J11" s="64" t="s">
        <v>2786</v>
      </c>
      <c r="K11" s="64" t="s">
        <v>2786</v>
      </c>
      <c r="L11" s="64" t="s">
        <v>2786</v>
      </c>
      <c r="M11" s="64" t="s">
        <v>2786</v>
      </c>
      <c r="N11" s="64" t="s">
        <v>2786</v>
      </c>
      <c r="O11" s="64" t="s">
        <v>2786</v>
      </c>
    </row>
    <row r="12" spans="1:15" x14ac:dyDescent="0.4">
      <c r="A12" s="68">
        <v>91007</v>
      </c>
      <c r="B12" s="62"/>
      <c r="C12" s="62">
        <v>3</v>
      </c>
      <c r="D12" s="65">
        <v>61</v>
      </c>
      <c r="E12" s="65">
        <v>79</v>
      </c>
      <c r="F12" s="65">
        <v>81</v>
      </c>
      <c r="G12" s="65"/>
      <c r="H12" s="65"/>
      <c r="I12" s="65"/>
      <c r="J12" s="65"/>
      <c r="K12" s="65"/>
      <c r="L12" s="65"/>
      <c r="M12" s="65"/>
      <c r="N12" s="65"/>
      <c r="O12" s="65"/>
    </row>
    <row r="13" spans="1:15" ht="37.5" customHeight="1" x14ac:dyDescent="0.4">
      <c r="A13" s="69">
        <v>910071</v>
      </c>
      <c r="B13" s="63"/>
      <c r="C13" s="63"/>
      <c r="D13" s="64" t="s">
        <v>2103</v>
      </c>
      <c r="E13" s="64" t="s">
        <v>2262</v>
      </c>
      <c r="F13" s="64" t="s">
        <v>2277</v>
      </c>
      <c r="G13" s="64" t="s">
        <v>2786</v>
      </c>
      <c r="H13" s="64" t="s">
        <v>2786</v>
      </c>
      <c r="I13" s="64" t="s">
        <v>2786</v>
      </c>
      <c r="J13" s="64" t="s">
        <v>2786</v>
      </c>
      <c r="K13" s="64" t="s">
        <v>2786</v>
      </c>
      <c r="L13" s="64" t="s">
        <v>2786</v>
      </c>
      <c r="M13" s="64" t="s">
        <v>2786</v>
      </c>
      <c r="N13" s="64" t="s">
        <v>2786</v>
      </c>
      <c r="O13" s="64" t="s">
        <v>2786</v>
      </c>
    </row>
    <row r="14" spans="1:15" x14ac:dyDescent="0.4">
      <c r="A14" s="68">
        <v>91009</v>
      </c>
      <c r="B14" s="62"/>
      <c r="C14" s="62">
        <v>1</v>
      </c>
      <c r="D14" s="65">
        <v>99</v>
      </c>
      <c r="E14" s="65"/>
      <c r="F14" s="65"/>
      <c r="G14" s="65"/>
      <c r="H14" s="65"/>
      <c r="I14" s="65"/>
      <c r="J14" s="65"/>
      <c r="K14" s="65"/>
      <c r="L14" s="65"/>
      <c r="M14" s="65"/>
      <c r="N14" s="65"/>
      <c r="O14" s="65"/>
    </row>
    <row r="15" spans="1:15" ht="37.5" x14ac:dyDescent="0.4">
      <c r="A15" s="69">
        <v>910091</v>
      </c>
      <c r="B15" s="63"/>
      <c r="C15" s="63"/>
      <c r="D15" s="64" t="s">
        <v>2511</v>
      </c>
      <c r="E15" s="64" t="s">
        <v>2786</v>
      </c>
      <c r="F15" s="64" t="s">
        <v>2786</v>
      </c>
      <c r="G15" s="64" t="s">
        <v>2786</v>
      </c>
      <c r="H15" s="64" t="s">
        <v>2786</v>
      </c>
      <c r="I15" s="64" t="s">
        <v>2786</v>
      </c>
      <c r="J15" s="64" t="s">
        <v>2786</v>
      </c>
      <c r="K15" s="64" t="s">
        <v>2786</v>
      </c>
      <c r="L15" s="64" t="s">
        <v>2786</v>
      </c>
      <c r="M15" s="64" t="s">
        <v>2786</v>
      </c>
      <c r="N15" s="64" t="s">
        <v>2786</v>
      </c>
      <c r="O15" s="64" t="s">
        <v>2786</v>
      </c>
    </row>
    <row r="16" spans="1:15" x14ac:dyDescent="0.4">
      <c r="A16" s="68">
        <v>91014</v>
      </c>
      <c r="B16" s="62"/>
      <c r="C16" s="62">
        <v>1</v>
      </c>
      <c r="D16" s="65">
        <v>81</v>
      </c>
      <c r="E16" s="65"/>
      <c r="F16" s="65"/>
      <c r="G16" s="65"/>
      <c r="H16" s="65"/>
      <c r="I16" s="65"/>
      <c r="J16" s="65"/>
      <c r="K16" s="65"/>
      <c r="L16" s="65"/>
      <c r="M16" s="65"/>
      <c r="N16" s="65"/>
      <c r="O16" s="65"/>
    </row>
    <row r="17" spans="1:15" ht="37.5" x14ac:dyDescent="0.4">
      <c r="A17" s="69">
        <v>910141</v>
      </c>
      <c r="B17" s="63"/>
      <c r="C17" s="63"/>
      <c r="D17" s="64" t="s">
        <v>2277</v>
      </c>
      <c r="E17" s="64" t="s">
        <v>2786</v>
      </c>
      <c r="F17" s="64" t="s">
        <v>2786</v>
      </c>
      <c r="G17" s="64" t="s">
        <v>2786</v>
      </c>
      <c r="H17" s="64" t="s">
        <v>2786</v>
      </c>
      <c r="I17" s="64" t="s">
        <v>2786</v>
      </c>
      <c r="J17" s="64" t="s">
        <v>2786</v>
      </c>
      <c r="K17" s="64" t="s">
        <v>2786</v>
      </c>
      <c r="L17" s="64" t="s">
        <v>2786</v>
      </c>
      <c r="M17" s="64" t="s">
        <v>2786</v>
      </c>
      <c r="N17" s="64" t="s">
        <v>2786</v>
      </c>
      <c r="O17" s="64" t="s">
        <v>2786</v>
      </c>
    </row>
    <row r="18" spans="1:15" x14ac:dyDescent="0.4">
      <c r="A18" s="68">
        <v>91015</v>
      </c>
      <c r="B18" s="62"/>
      <c r="C18" s="62">
        <v>1</v>
      </c>
      <c r="D18" s="65">
        <v>99</v>
      </c>
      <c r="E18" s="65"/>
      <c r="F18" s="65"/>
      <c r="G18" s="65"/>
      <c r="H18" s="65"/>
      <c r="I18" s="65"/>
      <c r="J18" s="65"/>
      <c r="K18" s="65"/>
      <c r="L18" s="65"/>
      <c r="M18" s="65"/>
      <c r="N18" s="65"/>
      <c r="O18" s="65"/>
    </row>
    <row r="19" spans="1:15" ht="37.5" x14ac:dyDescent="0.4">
      <c r="A19" s="69">
        <v>910151</v>
      </c>
      <c r="B19" s="63"/>
      <c r="C19" s="63"/>
      <c r="D19" s="64" t="s">
        <v>2511</v>
      </c>
      <c r="E19" s="64" t="s">
        <v>2786</v>
      </c>
      <c r="F19" s="64" t="s">
        <v>2786</v>
      </c>
      <c r="G19" s="64" t="s">
        <v>2786</v>
      </c>
      <c r="H19" s="64" t="s">
        <v>2786</v>
      </c>
      <c r="I19" s="64" t="s">
        <v>2786</v>
      </c>
      <c r="J19" s="64" t="s">
        <v>2786</v>
      </c>
      <c r="K19" s="64" t="s">
        <v>2786</v>
      </c>
      <c r="L19" s="64" t="s">
        <v>2786</v>
      </c>
      <c r="M19" s="64" t="s">
        <v>2786</v>
      </c>
      <c r="N19" s="64" t="s">
        <v>2786</v>
      </c>
      <c r="O19" s="64" t="s">
        <v>2786</v>
      </c>
    </row>
    <row r="20" spans="1:15" x14ac:dyDescent="0.4">
      <c r="A20" s="68">
        <v>91016</v>
      </c>
      <c r="B20" s="62"/>
      <c r="C20" s="62">
        <v>1</v>
      </c>
      <c r="D20" s="65">
        <v>73</v>
      </c>
      <c r="E20" s="65"/>
      <c r="F20" s="65"/>
      <c r="G20" s="65"/>
      <c r="H20" s="65"/>
      <c r="I20" s="65"/>
      <c r="J20" s="65"/>
      <c r="K20" s="65"/>
      <c r="L20" s="65"/>
      <c r="M20" s="65"/>
      <c r="N20" s="65"/>
      <c r="O20" s="65"/>
    </row>
    <row r="21" spans="1:15" ht="37.5" customHeight="1" x14ac:dyDescent="0.4">
      <c r="A21" s="69">
        <v>910161</v>
      </c>
      <c r="B21" s="63"/>
      <c r="C21" s="63"/>
      <c r="D21" s="64" t="s">
        <v>2236</v>
      </c>
      <c r="E21" s="64" t="s">
        <v>2786</v>
      </c>
      <c r="F21" s="64" t="s">
        <v>2786</v>
      </c>
      <c r="G21" s="64" t="s">
        <v>2786</v>
      </c>
      <c r="H21" s="64" t="s">
        <v>2786</v>
      </c>
      <c r="I21" s="64" t="s">
        <v>2786</v>
      </c>
      <c r="J21" s="64" t="s">
        <v>2786</v>
      </c>
      <c r="K21" s="64" t="s">
        <v>2786</v>
      </c>
      <c r="L21" s="64" t="s">
        <v>2786</v>
      </c>
      <c r="M21" s="64" t="s">
        <v>2786</v>
      </c>
      <c r="N21" s="64" t="s">
        <v>2786</v>
      </c>
      <c r="O21" s="64" t="s">
        <v>2786</v>
      </c>
    </row>
    <row r="22" spans="1:15" x14ac:dyDescent="0.4">
      <c r="A22" s="68">
        <v>91017</v>
      </c>
      <c r="B22" s="62"/>
      <c r="C22" s="62">
        <v>1</v>
      </c>
      <c r="D22" s="65">
        <v>43</v>
      </c>
      <c r="E22" s="65"/>
      <c r="F22" s="65"/>
      <c r="G22" s="65"/>
      <c r="H22" s="65"/>
      <c r="I22" s="65"/>
      <c r="J22" s="65"/>
      <c r="K22" s="65"/>
      <c r="L22" s="65"/>
      <c r="M22" s="65"/>
      <c r="N22" s="65"/>
      <c r="O22" s="65"/>
    </row>
    <row r="23" spans="1:15" ht="37.5" x14ac:dyDescent="0.4">
      <c r="A23" s="69">
        <v>910171</v>
      </c>
      <c r="B23" s="63"/>
      <c r="C23" s="63"/>
      <c r="D23" s="64" t="s">
        <v>1974</v>
      </c>
      <c r="E23" s="64" t="s">
        <v>2786</v>
      </c>
      <c r="F23" s="64" t="s">
        <v>2786</v>
      </c>
      <c r="G23" s="64" t="s">
        <v>2786</v>
      </c>
      <c r="H23" s="64" t="s">
        <v>2786</v>
      </c>
      <c r="I23" s="64" t="s">
        <v>2786</v>
      </c>
      <c r="J23" s="64" t="s">
        <v>2786</v>
      </c>
      <c r="K23" s="64" t="s">
        <v>2786</v>
      </c>
      <c r="L23" s="64" t="s">
        <v>2786</v>
      </c>
      <c r="M23" s="64" t="s">
        <v>2786</v>
      </c>
      <c r="N23" s="64" t="s">
        <v>2786</v>
      </c>
      <c r="O23" s="64" t="s">
        <v>2786</v>
      </c>
    </row>
    <row r="24" spans="1:15" x14ac:dyDescent="0.4">
      <c r="A24" s="68">
        <v>91018</v>
      </c>
      <c r="B24" s="62"/>
      <c r="C24" s="62">
        <v>3</v>
      </c>
      <c r="D24" s="65">
        <v>27</v>
      </c>
      <c r="E24" s="65">
        <v>31</v>
      </c>
      <c r="F24" s="65">
        <v>32</v>
      </c>
      <c r="G24" s="65"/>
      <c r="H24" s="65"/>
      <c r="I24" s="65"/>
      <c r="J24" s="65"/>
      <c r="K24" s="65"/>
      <c r="L24" s="65"/>
      <c r="M24" s="65"/>
      <c r="N24" s="65"/>
      <c r="O24" s="65"/>
    </row>
    <row r="25" spans="1:15" ht="37.5" customHeight="1" x14ac:dyDescent="0.4">
      <c r="A25" s="69">
        <v>910181</v>
      </c>
      <c r="B25" s="63"/>
      <c r="C25" s="63"/>
      <c r="D25" s="64" t="s">
        <v>1826</v>
      </c>
      <c r="E25" s="64" t="s">
        <v>1861</v>
      </c>
      <c r="F25" s="64" t="s">
        <v>1884</v>
      </c>
      <c r="G25" s="64" t="s">
        <v>2786</v>
      </c>
      <c r="H25" s="64" t="s">
        <v>2786</v>
      </c>
      <c r="I25" s="64" t="s">
        <v>2786</v>
      </c>
      <c r="J25" s="64" t="s">
        <v>2786</v>
      </c>
      <c r="K25" s="64" t="s">
        <v>2786</v>
      </c>
      <c r="L25" s="64" t="s">
        <v>2786</v>
      </c>
      <c r="M25" s="64" t="s">
        <v>2786</v>
      </c>
      <c r="N25" s="64" t="s">
        <v>2786</v>
      </c>
      <c r="O25" s="64" t="s">
        <v>2786</v>
      </c>
    </row>
    <row r="26" spans="1:15" x14ac:dyDescent="0.4">
      <c r="A26" s="68">
        <v>91019</v>
      </c>
      <c r="B26" s="62"/>
      <c r="C26" s="62">
        <v>1</v>
      </c>
      <c r="D26" s="65">
        <v>82</v>
      </c>
      <c r="E26" s="65"/>
      <c r="F26" s="65"/>
      <c r="G26" s="65"/>
      <c r="H26" s="65"/>
      <c r="I26" s="65"/>
      <c r="J26" s="65"/>
      <c r="K26" s="65"/>
      <c r="L26" s="65"/>
      <c r="M26" s="65"/>
      <c r="N26" s="65"/>
      <c r="O26" s="65"/>
    </row>
    <row r="27" spans="1:15" ht="37.5" customHeight="1" x14ac:dyDescent="0.4">
      <c r="A27" s="69">
        <v>910191</v>
      </c>
      <c r="B27" s="63"/>
      <c r="C27" s="63"/>
      <c r="D27" s="64" t="s">
        <v>2331</v>
      </c>
      <c r="E27" s="64" t="s">
        <v>2786</v>
      </c>
      <c r="F27" s="64" t="s">
        <v>2786</v>
      </c>
      <c r="G27" s="64" t="s">
        <v>2786</v>
      </c>
      <c r="H27" s="64" t="s">
        <v>2786</v>
      </c>
      <c r="I27" s="64" t="s">
        <v>2786</v>
      </c>
      <c r="J27" s="64" t="s">
        <v>2786</v>
      </c>
      <c r="K27" s="64" t="s">
        <v>2786</v>
      </c>
      <c r="L27" s="64" t="s">
        <v>2786</v>
      </c>
      <c r="M27" s="64" t="s">
        <v>2786</v>
      </c>
      <c r="N27" s="64" t="s">
        <v>2786</v>
      </c>
      <c r="O27" s="64" t="s">
        <v>2786</v>
      </c>
    </row>
    <row r="28" spans="1:15" x14ac:dyDescent="0.4">
      <c r="A28" s="68">
        <v>91021</v>
      </c>
      <c r="B28" s="62"/>
      <c r="C28" s="62">
        <v>1</v>
      </c>
      <c r="D28" s="65">
        <v>10</v>
      </c>
      <c r="E28" s="65"/>
      <c r="F28" s="65"/>
      <c r="G28" s="65"/>
      <c r="H28" s="65"/>
      <c r="I28" s="65"/>
      <c r="J28" s="65"/>
      <c r="K28" s="65"/>
      <c r="L28" s="65"/>
      <c r="M28" s="65"/>
      <c r="N28" s="65"/>
      <c r="O28" s="65"/>
    </row>
    <row r="29" spans="1:15" ht="37.5" customHeight="1" x14ac:dyDescent="0.4">
      <c r="A29" s="69">
        <v>910211</v>
      </c>
      <c r="B29" s="63"/>
      <c r="C29" s="63"/>
      <c r="D29" s="64" t="s">
        <v>1671</v>
      </c>
      <c r="E29" s="64" t="s">
        <v>2786</v>
      </c>
      <c r="F29" s="64" t="s">
        <v>2786</v>
      </c>
      <c r="G29" s="64" t="s">
        <v>2786</v>
      </c>
      <c r="H29" s="64" t="s">
        <v>2786</v>
      </c>
      <c r="I29" s="64" t="s">
        <v>2786</v>
      </c>
      <c r="J29" s="64" t="s">
        <v>2786</v>
      </c>
      <c r="K29" s="64" t="s">
        <v>2786</v>
      </c>
      <c r="L29" s="64" t="s">
        <v>2786</v>
      </c>
      <c r="M29" s="64" t="s">
        <v>2786</v>
      </c>
      <c r="N29" s="64" t="s">
        <v>2786</v>
      </c>
      <c r="O29" s="64" t="s">
        <v>2786</v>
      </c>
    </row>
    <row r="30" spans="1:15" x14ac:dyDescent="0.4">
      <c r="A30" s="68">
        <v>91022</v>
      </c>
      <c r="B30" s="62"/>
      <c r="C30" s="62">
        <v>2</v>
      </c>
      <c r="D30" s="65">
        <v>49</v>
      </c>
      <c r="E30" s="65">
        <v>124</v>
      </c>
      <c r="F30" s="65"/>
      <c r="G30" s="65"/>
      <c r="H30" s="65"/>
      <c r="I30" s="65"/>
      <c r="J30" s="65"/>
      <c r="K30" s="65"/>
      <c r="L30" s="65"/>
      <c r="M30" s="65"/>
      <c r="N30" s="65"/>
      <c r="O30" s="65"/>
    </row>
    <row r="31" spans="1:15" ht="37.5" x14ac:dyDescent="0.4">
      <c r="A31" s="69">
        <v>910221</v>
      </c>
      <c r="B31" s="63"/>
      <c r="C31" s="63"/>
      <c r="D31" s="64" t="s">
        <v>2025</v>
      </c>
      <c r="E31" s="64" t="s">
        <v>2750</v>
      </c>
      <c r="F31" s="64" t="s">
        <v>2786</v>
      </c>
      <c r="G31" s="64" t="s">
        <v>2786</v>
      </c>
      <c r="H31" s="64" t="s">
        <v>2786</v>
      </c>
      <c r="I31" s="64" t="s">
        <v>2786</v>
      </c>
      <c r="J31" s="64" t="s">
        <v>2786</v>
      </c>
      <c r="K31" s="64" t="s">
        <v>2786</v>
      </c>
      <c r="L31" s="64" t="s">
        <v>2786</v>
      </c>
      <c r="M31" s="64" t="s">
        <v>2786</v>
      </c>
      <c r="N31" s="64" t="s">
        <v>2786</v>
      </c>
      <c r="O31" s="64" t="s">
        <v>2786</v>
      </c>
    </row>
    <row r="32" spans="1:15" x14ac:dyDescent="0.4">
      <c r="A32" s="68">
        <v>91023</v>
      </c>
      <c r="B32" s="62"/>
      <c r="C32" s="62">
        <v>1</v>
      </c>
      <c r="D32" s="65">
        <v>72</v>
      </c>
      <c r="E32" s="65"/>
      <c r="F32" s="65"/>
      <c r="G32" s="65"/>
      <c r="H32" s="65"/>
      <c r="I32" s="65"/>
      <c r="J32" s="65"/>
      <c r="K32" s="65"/>
      <c r="L32" s="65"/>
      <c r="M32" s="65"/>
      <c r="N32" s="65"/>
      <c r="O32" s="65"/>
    </row>
    <row r="33" spans="1:15" ht="37.5" x14ac:dyDescent="0.4">
      <c r="A33" s="69">
        <v>910231</v>
      </c>
      <c r="B33" s="63"/>
      <c r="C33" s="63"/>
      <c r="D33" s="64" t="s">
        <v>2180</v>
      </c>
      <c r="E33" s="64" t="s">
        <v>2786</v>
      </c>
      <c r="F33" s="64" t="s">
        <v>2786</v>
      </c>
      <c r="G33" s="64" t="s">
        <v>2786</v>
      </c>
      <c r="H33" s="64" t="s">
        <v>2786</v>
      </c>
      <c r="I33" s="64" t="s">
        <v>2786</v>
      </c>
      <c r="J33" s="64" t="s">
        <v>2786</v>
      </c>
      <c r="K33" s="64" t="s">
        <v>2786</v>
      </c>
      <c r="L33" s="64" t="s">
        <v>2786</v>
      </c>
      <c r="M33" s="64" t="s">
        <v>2786</v>
      </c>
      <c r="N33" s="64" t="s">
        <v>2786</v>
      </c>
      <c r="O33" s="64" t="s">
        <v>2786</v>
      </c>
    </row>
    <row r="34" spans="1:15" x14ac:dyDescent="0.4">
      <c r="A34" s="68">
        <v>91025</v>
      </c>
      <c r="B34" s="62"/>
      <c r="C34" s="62">
        <v>1</v>
      </c>
      <c r="D34" s="65">
        <v>25</v>
      </c>
      <c r="E34" s="65"/>
      <c r="F34" s="65"/>
      <c r="G34" s="65"/>
      <c r="H34" s="65"/>
      <c r="I34" s="65"/>
      <c r="J34" s="65"/>
      <c r="K34" s="65"/>
      <c r="L34" s="65"/>
      <c r="M34" s="65"/>
      <c r="N34" s="65"/>
      <c r="O34" s="65"/>
    </row>
    <row r="35" spans="1:15" ht="37.5" customHeight="1" x14ac:dyDescent="0.4">
      <c r="A35" s="69">
        <v>910251</v>
      </c>
      <c r="B35" s="63"/>
      <c r="C35" s="63"/>
      <c r="D35" s="64" t="s">
        <v>2787</v>
      </c>
      <c r="E35" s="64" t="s">
        <v>2786</v>
      </c>
      <c r="F35" s="64" t="s">
        <v>2786</v>
      </c>
      <c r="G35" s="64" t="s">
        <v>2786</v>
      </c>
      <c r="H35" s="64" t="s">
        <v>2786</v>
      </c>
      <c r="I35" s="64" t="s">
        <v>2786</v>
      </c>
      <c r="J35" s="64" t="s">
        <v>2786</v>
      </c>
      <c r="K35" s="64" t="s">
        <v>2786</v>
      </c>
      <c r="L35" s="64" t="s">
        <v>2786</v>
      </c>
      <c r="M35" s="64" t="s">
        <v>2786</v>
      </c>
      <c r="N35" s="64" t="s">
        <v>2786</v>
      </c>
      <c r="O35" s="64" t="s">
        <v>2786</v>
      </c>
    </row>
    <row r="36" spans="1:15" x14ac:dyDescent="0.4">
      <c r="A36" s="68">
        <v>91027</v>
      </c>
      <c r="B36" s="62"/>
      <c r="C36" s="62">
        <v>4</v>
      </c>
      <c r="D36" s="65">
        <v>15</v>
      </c>
      <c r="E36" s="65">
        <v>19</v>
      </c>
      <c r="F36" s="65">
        <v>39</v>
      </c>
      <c r="G36" s="65">
        <v>51</v>
      </c>
      <c r="H36" s="65"/>
      <c r="I36" s="65"/>
      <c r="J36" s="65"/>
      <c r="K36" s="65"/>
      <c r="L36" s="65"/>
      <c r="M36" s="65"/>
      <c r="N36" s="65"/>
      <c r="O36" s="65"/>
    </row>
    <row r="37" spans="1:15" ht="37.5" customHeight="1" x14ac:dyDescent="0.4">
      <c r="A37" s="69">
        <v>910271</v>
      </c>
      <c r="B37" s="63"/>
      <c r="C37" s="63"/>
      <c r="D37" s="64" t="s">
        <v>1731</v>
      </c>
      <c r="E37" s="64" t="s">
        <v>2788</v>
      </c>
      <c r="F37" s="64" t="s">
        <v>1945</v>
      </c>
      <c r="G37" s="64" t="s">
        <v>695</v>
      </c>
      <c r="H37" s="64" t="s">
        <v>2786</v>
      </c>
      <c r="I37" s="64" t="s">
        <v>2786</v>
      </c>
      <c r="J37" s="64" t="s">
        <v>2786</v>
      </c>
      <c r="K37" s="64" t="s">
        <v>2786</v>
      </c>
      <c r="L37" s="64" t="s">
        <v>2786</v>
      </c>
      <c r="M37" s="64" t="s">
        <v>2786</v>
      </c>
      <c r="N37" s="64" t="s">
        <v>2786</v>
      </c>
      <c r="O37" s="64" t="s">
        <v>2786</v>
      </c>
    </row>
    <row r="38" spans="1:15" x14ac:dyDescent="0.4">
      <c r="A38" s="68">
        <v>91030</v>
      </c>
      <c r="B38" s="62"/>
      <c r="C38" s="62">
        <v>3</v>
      </c>
      <c r="D38" s="65">
        <v>81</v>
      </c>
      <c r="E38" s="65">
        <v>86</v>
      </c>
      <c r="F38" s="65">
        <v>87</v>
      </c>
      <c r="G38" s="65"/>
      <c r="H38" s="65"/>
      <c r="I38" s="65"/>
      <c r="J38" s="65"/>
      <c r="K38" s="65"/>
      <c r="L38" s="65"/>
      <c r="M38" s="65"/>
      <c r="N38" s="65"/>
      <c r="O38" s="65"/>
    </row>
    <row r="39" spans="1:15" ht="37.5" customHeight="1" x14ac:dyDescent="0.4">
      <c r="A39" s="69">
        <v>910301</v>
      </c>
      <c r="B39" s="63"/>
      <c r="C39" s="63"/>
      <c r="D39" s="64" t="s">
        <v>2277</v>
      </c>
      <c r="E39" s="64" t="s">
        <v>2393</v>
      </c>
      <c r="F39" s="64" t="s">
        <v>2409</v>
      </c>
      <c r="G39" s="64" t="s">
        <v>2786</v>
      </c>
      <c r="H39" s="64" t="s">
        <v>2786</v>
      </c>
      <c r="I39" s="64" t="s">
        <v>2786</v>
      </c>
      <c r="J39" s="64" t="s">
        <v>2786</v>
      </c>
      <c r="K39" s="64" t="s">
        <v>2786</v>
      </c>
      <c r="L39" s="64" t="s">
        <v>2786</v>
      </c>
      <c r="M39" s="64" t="s">
        <v>2786</v>
      </c>
      <c r="N39" s="64" t="s">
        <v>2786</v>
      </c>
      <c r="O39" s="64" t="s">
        <v>2786</v>
      </c>
    </row>
    <row r="40" spans="1:15" x14ac:dyDescent="0.4">
      <c r="A40" s="68">
        <v>91031</v>
      </c>
      <c r="B40" s="62"/>
      <c r="C40" s="62">
        <v>1</v>
      </c>
      <c r="D40" s="65">
        <v>82</v>
      </c>
      <c r="E40" s="65"/>
      <c r="F40" s="65"/>
      <c r="G40" s="65"/>
      <c r="H40" s="65"/>
      <c r="I40" s="65"/>
      <c r="J40" s="65"/>
      <c r="K40" s="65"/>
      <c r="L40" s="65"/>
      <c r="M40" s="65"/>
      <c r="N40" s="65"/>
      <c r="O40" s="65"/>
    </row>
    <row r="41" spans="1:15" ht="37.5" customHeight="1" x14ac:dyDescent="0.4">
      <c r="A41" s="69">
        <v>910311</v>
      </c>
      <c r="B41" s="63"/>
      <c r="C41" s="63"/>
      <c r="D41" s="64" t="s">
        <v>2331</v>
      </c>
      <c r="E41" s="64" t="s">
        <v>2786</v>
      </c>
      <c r="F41" s="64" t="s">
        <v>2786</v>
      </c>
      <c r="G41" s="64" t="s">
        <v>2786</v>
      </c>
      <c r="H41" s="64" t="s">
        <v>2786</v>
      </c>
      <c r="I41" s="64" t="s">
        <v>2786</v>
      </c>
      <c r="J41" s="64" t="s">
        <v>2786</v>
      </c>
      <c r="K41" s="64" t="s">
        <v>2786</v>
      </c>
      <c r="L41" s="64" t="s">
        <v>2786</v>
      </c>
      <c r="M41" s="64" t="s">
        <v>2786</v>
      </c>
      <c r="N41" s="64" t="s">
        <v>2786</v>
      </c>
      <c r="O41" s="64" t="s">
        <v>2786</v>
      </c>
    </row>
    <row r="42" spans="1:15" x14ac:dyDescent="0.4">
      <c r="A42" s="68">
        <v>91034</v>
      </c>
      <c r="B42" s="62"/>
      <c r="C42" s="62">
        <v>1</v>
      </c>
      <c r="D42" s="65">
        <v>86</v>
      </c>
      <c r="E42" s="65"/>
      <c r="F42" s="65"/>
      <c r="G42" s="65"/>
      <c r="H42" s="65"/>
      <c r="I42" s="65"/>
      <c r="J42" s="65"/>
      <c r="K42" s="65"/>
      <c r="L42" s="65"/>
      <c r="M42" s="65"/>
      <c r="N42" s="65"/>
      <c r="O42" s="65"/>
    </row>
    <row r="43" spans="1:15" ht="37.5" customHeight="1" x14ac:dyDescent="0.4">
      <c r="A43" s="69">
        <v>910341</v>
      </c>
      <c r="B43" s="63"/>
      <c r="C43" s="63"/>
      <c r="D43" s="64" t="s">
        <v>2393</v>
      </c>
      <c r="E43" s="64" t="s">
        <v>2786</v>
      </c>
      <c r="F43" s="64" t="s">
        <v>2786</v>
      </c>
      <c r="G43" s="64" t="s">
        <v>2786</v>
      </c>
      <c r="H43" s="64" t="s">
        <v>2786</v>
      </c>
      <c r="I43" s="64" t="s">
        <v>2786</v>
      </c>
      <c r="J43" s="64" t="s">
        <v>2786</v>
      </c>
      <c r="K43" s="64" t="s">
        <v>2786</v>
      </c>
      <c r="L43" s="64" t="s">
        <v>2786</v>
      </c>
      <c r="M43" s="64" t="s">
        <v>2786</v>
      </c>
      <c r="N43" s="64" t="s">
        <v>2786</v>
      </c>
      <c r="O43" s="64" t="s">
        <v>2786</v>
      </c>
    </row>
    <row r="44" spans="1:15" x14ac:dyDescent="0.4">
      <c r="A44" s="68">
        <v>91036</v>
      </c>
      <c r="B44" s="62"/>
      <c r="C44" s="62">
        <v>1</v>
      </c>
      <c r="D44" s="65">
        <v>11</v>
      </c>
      <c r="E44" s="65"/>
      <c r="F44" s="65"/>
      <c r="G44" s="65"/>
      <c r="H44" s="65"/>
      <c r="I44" s="65"/>
      <c r="J44" s="65"/>
      <c r="K44" s="65"/>
      <c r="L44" s="65"/>
      <c r="M44" s="65"/>
      <c r="N44" s="65"/>
      <c r="O44" s="65"/>
    </row>
    <row r="45" spans="1:15" ht="37.5" x14ac:dyDescent="0.4">
      <c r="A45" s="69">
        <v>910361</v>
      </c>
      <c r="B45" s="63"/>
      <c r="C45" s="63"/>
      <c r="D45" s="64" t="s">
        <v>1684</v>
      </c>
      <c r="E45" s="64" t="s">
        <v>2786</v>
      </c>
      <c r="F45" s="64" t="s">
        <v>2786</v>
      </c>
      <c r="G45" s="64" t="s">
        <v>2786</v>
      </c>
      <c r="H45" s="64" t="s">
        <v>2786</v>
      </c>
      <c r="I45" s="64" t="s">
        <v>2786</v>
      </c>
      <c r="J45" s="64" t="s">
        <v>2786</v>
      </c>
      <c r="K45" s="64" t="s">
        <v>2786</v>
      </c>
      <c r="L45" s="64" t="s">
        <v>2786</v>
      </c>
      <c r="M45" s="64" t="s">
        <v>2786</v>
      </c>
      <c r="N45" s="64" t="s">
        <v>2786</v>
      </c>
      <c r="O45" s="64" t="s">
        <v>2786</v>
      </c>
    </row>
    <row r="46" spans="1:15" x14ac:dyDescent="0.4">
      <c r="A46" s="68">
        <v>91040</v>
      </c>
      <c r="B46" s="62"/>
      <c r="C46" s="62">
        <v>1</v>
      </c>
      <c r="D46" s="65">
        <v>34</v>
      </c>
      <c r="E46" s="65"/>
      <c r="F46" s="65"/>
      <c r="G46" s="65"/>
      <c r="H46" s="65"/>
      <c r="I46" s="65"/>
      <c r="J46" s="65"/>
      <c r="K46" s="65"/>
      <c r="L46" s="65"/>
      <c r="M46" s="65"/>
      <c r="N46" s="65"/>
      <c r="O46" s="65"/>
    </row>
    <row r="47" spans="1:15" ht="37.5" x14ac:dyDescent="0.4">
      <c r="A47" s="69">
        <v>910401</v>
      </c>
      <c r="B47" s="63"/>
      <c r="C47" s="63"/>
      <c r="D47" s="64" t="s">
        <v>533</v>
      </c>
      <c r="E47" s="64" t="s">
        <v>2786</v>
      </c>
      <c r="F47" s="64" t="s">
        <v>2786</v>
      </c>
      <c r="G47" s="64" t="s">
        <v>2786</v>
      </c>
      <c r="H47" s="64" t="s">
        <v>2786</v>
      </c>
      <c r="I47" s="64" t="s">
        <v>2786</v>
      </c>
      <c r="J47" s="64" t="s">
        <v>2786</v>
      </c>
      <c r="K47" s="64" t="s">
        <v>2786</v>
      </c>
      <c r="L47" s="64" t="s">
        <v>2786</v>
      </c>
      <c r="M47" s="64" t="s">
        <v>2786</v>
      </c>
      <c r="N47" s="64" t="s">
        <v>2786</v>
      </c>
      <c r="O47" s="64" t="s">
        <v>2786</v>
      </c>
    </row>
    <row r="48" spans="1:15" x14ac:dyDescent="0.4">
      <c r="A48" s="68">
        <v>91042</v>
      </c>
      <c r="B48" s="62"/>
      <c r="C48" s="62">
        <v>1</v>
      </c>
      <c r="D48" s="65">
        <v>72</v>
      </c>
      <c r="E48" s="65"/>
      <c r="F48" s="65"/>
      <c r="G48" s="65"/>
      <c r="H48" s="65"/>
      <c r="I48" s="65"/>
      <c r="J48" s="65"/>
      <c r="K48" s="65"/>
      <c r="L48" s="65"/>
      <c r="M48" s="65"/>
      <c r="N48" s="65"/>
      <c r="O48" s="65"/>
    </row>
    <row r="49" spans="1:15" ht="37.5" x14ac:dyDescent="0.4">
      <c r="A49" s="69">
        <v>910421</v>
      </c>
      <c r="B49" s="63"/>
      <c r="C49" s="63"/>
      <c r="D49" s="64" t="s">
        <v>2180</v>
      </c>
      <c r="E49" s="64" t="s">
        <v>2786</v>
      </c>
      <c r="F49" s="64" t="s">
        <v>2786</v>
      </c>
      <c r="G49" s="64" t="s">
        <v>2786</v>
      </c>
      <c r="H49" s="64" t="s">
        <v>2786</v>
      </c>
      <c r="I49" s="64" t="s">
        <v>2786</v>
      </c>
      <c r="J49" s="64" t="s">
        <v>2786</v>
      </c>
      <c r="K49" s="64" t="s">
        <v>2786</v>
      </c>
      <c r="L49" s="64" t="s">
        <v>2786</v>
      </c>
      <c r="M49" s="64" t="s">
        <v>2786</v>
      </c>
      <c r="N49" s="64" t="s">
        <v>2786</v>
      </c>
      <c r="O49" s="64" t="s">
        <v>2786</v>
      </c>
    </row>
    <row r="50" spans="1:15" x14ac:dyDescent="0.4">
      <c r="A50" s="68">
        <v>91043</v>
      </c>
      <c r="B50" s="62"/>
      <c r="C50" s="62">
        <v>1</v>
      </c>
      <c r="D50" s="65">
        <v>63</v>
      </c>
      <c r="E50" s="65"/>
      <c r="F50" s="65"/>
      <c r="G50" s="65"/>
      <c r="H50" s="65"/>
      <c r="I50" s="65"/>
      <c r="J50" s="65"/>
      <c r="K50" s="65"/>
      <c r="L50" s="65"/>
      <c r="M50" s="65"/>
      <c r="N50" s="65"/>
      <c r="O50" s="65"/>
    </row>
    <row r="51" spans="1:15" ht="37.5" x14ac:dyDescent="0.4">
      <c r="A51" s="69">
        <v>910431</v>
      </c>
      <c r="B51" s="63"/>
      <c r="C51" s="63"/>
      <c r="D51" s="64" t="s">
        <v>2118</v>
      </c>
      <c r="E51" s="64" t="s">
        <v>2786</v>
      </c>
      <c r="F51" s="64" t="s">
        <v>2786</v>
      </c>
      <c r="G51" s="64" t="s">
        <v>2786</v>
      </c>
      <c r="H51" s="64" t="s">
        <v>2786</v>
      </c>
      <c r="I51" s="64" t="s">
        <v>2786</v>
      </c>
      <c r="J51" s="64" t="s">
        <v>2786</v>
      </c>
      <c r="K51" s="64" t="s">
        <v>2786</v>
      </c>
      <c r="L51" s="64" t="s">
        <v>2786</v>
      </c>
      <c r="M51" s="64" t="s">
        <v>2786</v>
      </c>
      <c r="N51" s="64" t="s">
        <v>2786</v>
      </c>
      <c r="O51" s="64" t="s">
        <v>2786</v>
      </c>
    </row>
    <row r="52" spans="1:15" x14ac:dyDescent="0.4">
      <c r="A52" s="68">
        <v>91045</v>
      </c>
      <c r="B52" s="62"/>
      <c r="C52" s="62">
        <v>2</v>
      </c>
      <c r="D52" s="65">
        <v>81</v>
      </c>
      <c r="E52" s="65">
        <v>87</v>
      </c>
      <c r="F52" s="65"/>
      <c r="G52" s="65"/>
      <c r="H52" s="65"/>
      <c r="I52" s="65"/>
      <c r="J52" s="65"/>
      <c r="K52" s="65"/>
      <c r="L52" s="65"/>
      <c r="M52" s="65"/>
      <c r="N52" s="65"/>
      <c r="O52" s="65"/>
    </row>
    <row r="53" spans="1:15" ht="37.5" x14ac:dyDescent="0.4">
      <c r="A53" s="69">
        <v>910451</v>
      </c>
      <c r="B53" s="63"/>
      <c r="C53" s="63"/>
      <c r="D53" s="64" t="s">
        <v>2277</v>
      </c>
      <c r="E53" s="64" t="s">
        <v>2409</v>
      </c>
      <c r="F53" s="64" t="s">
        <v>2786</v>
      </c>
      <c r="G53" s="64" t="s">
        <v>2786</v>
      </c>
      <c r="H53" s="64" t="s">
        <v>2786</v>
      </c>
      <c r="I53" s="64" t="s">
        <v>2786</v>
      </c>
      <c r="J53" s="64" t="s">
        <v>2786</v>
      </c>
      <c r="K53" s="64" t="s">
        <v>2786</v>
      </c>
      <c r="L53" s="64" t="s">
        <v>2786</v>
      </c>
      <c r="M53" s="64" t="s">
        <v>2786</v>
      </c>
      <c r="N53" s="64" t="s">
        <v>2786</v>
      </c>
      <c r="O53" s="64" t="s">
        <v>2786</v>
      </c>
    </row>
    <row r="54" spans="1:15" x14ac:dyDescent="0.4">
      <c r="A54" s="68">
        <v>91048</v>
      </c>
      <c r="B54" s="62"/>
      <c r="C54" s="62">
        <v>2</v>
      </c>
      <c r="D54" s="65">
        <v>31</v>
      </c>
      <c r="E54" s="65">
        <v>32</v>
      </c>
      <c r="F54" s="65"/>
      <c r="G54" s="65"/>
      <c r="H54" s="65"/>
      <c r="I54" s="65"/>
      <c r="J54" s="65"/>
      <c r="K54" s="65"/>
      <c r="L54" s="65"/>
      <c r="M54" s="65"/>
      <c r="N54" s="65"/>
      <c r="O54" s="65"/>
    </row>
    <row r="55" spans="1:15" ht="37.5" customHeight="1" x14ac:dyDescent="0.4">
      <c r="A55" s="69">
        <v>910481</v>
      </c>
      <c r="B55" s="63"/>
      <c r="C55" s="63"/>
      <c r="D55" s="64" t="s">
        <v>1861</v>
      </c>
      <c r="E55" s="64" t="s">
        <v>1884</v>
      </c>
      <c r="F55" s="64" t="s">
        <v>2786</v>
      </c>
      <c r="G55" s="64" t="s">
        <v>2786</v>
      </c>
      <c r="H55" s="64" t="s">
        <v>2786</v>
      </c>
      <c r="I55" s="64" t="s">
        <v>2786</v>
      </c>
      <c r="J55" s="64" t="s">
        <v>2786</v>
      </c>
      <c r="K55" s="64" t="s">
        <v>2786</v>
      </c>
      <c r="L55" s="64" t="s">
        <v>2786</v>
      </c>
      <c r="M55" s="64" t="s">
        <v>2786</v>
      </c>
      <c r="N55" s="64" t="s">
        <v>2786</v>
      </c>
      <c r="O55" s="64" t="s">
        <v>2786</v>
      </c>
    </row>
    <row r="56" spans="1:15" x14ac:dyDescent="0.4">
      <c r="A56" s="68">
        <v>91050</v>
      </c>
      <c r="B56" s="62"/>
      <c r="C56" s="62">
        <v>1</v>
      </c>
      <c r="D56" s="65">
        <v>7</v>
      </c>
      <c r="E56" s="65"/>
      <c r="F56" s="65"/>
      <c r="G56" s="65"/>
      <c r="H56" s="65"/>
      <c r="I56" s="65"/>
      <c r="J56" s="65"/>
      <c r="K56" s="65"/>
      <c r="L56" s="65"/>
      <c r="M56" s="65"/>
      <c r="N56" s="65"/>
      <c r="O56" s="65"/>
    </row>
    <row r="57" spans="1:15" ht="37.5" x14ac:dyDescent="0.4">
      <c r="A57" s="69">
        <v>910501</v>
      </c>
      <c r="B57" s="63"/>
      <c r="C57" s="63"/>
      <c r="D57" s="64" t="s">
        <v>1633</v>
      </c>
      <c r="E57" s="64" t="s">
        <v>2786</v>
      </c>
      <c r="F57" s="64" t="s">
        <v>2786</v>
      </c>
      <c r="G57" s="64" t="s">
        <v>2786</v>
      </c>
      <c r="H57" s="64" t="s">
        <v>2786</v>
      </c>
      <c r="I57" s="64" t="s">
        <v>2786</v>
      </c>
      <c r="J57" s="64" t="s">
        <v>2786</v>
      </c>
      <c r="K57" s="64" t="s">
        <v>2786</v>
      </c>
      <c r="L57" s="64" t="s">
        <v>2786</v>
      </c>
      <c r="M57" s="64" t="s">
        <v>2786</v>
      </c>
      <c r="N57" s="64" t="s">
        <v>2786</v>
      </c>
      <c r="O57" s="64" t="s">
        <v>2786</v>
      </c>
    </row>
    <row r="58" spans="1:15" x14ac:dyDescent="0.4">
      <c r="A58" s="68">
        <v>91051</v>
      </c>
      <c r="B58" s="62"/>
      <c r="C58" s="62">
        <v>1</v>
      </c>
      <c r="D58" s="65">
        <v>1</v>
      </c>
      <c r="E58" s="65"/>
      <c r="F58" s="65"/>
      <c r="G58" s="65"/>
      <c r="H58" s="65"/>
      <c r="I58" s="65"/>
      <c r="J58" s="65"/>
      <c r="K58" s="65"/>
      <c r="L58" s="65"/>
      <c r="M58" s="65"/>
      <c r="N58" s="65"/>
      <c r="O58" s="65"/>
    </row>
    <row r="59" spans="1:15" ht="37.5" x14ac:dyDescent="0.4">
      <c r="A59" s="69">
        <v>910511</v>
      </c>
      <c r="B59" s="63"/>
      <c r="C59" s="63"/>
      <c r="D59" s="64" t="s">
        <v>1540</v>
      </c>
      <c r="E59" s="64" t="s">
        <v>2786</v>
      </c>
      <c r="F59" s="64" t="s">
        <v>2786</v>
      </c>
      <c r="G59" s="64" t="s">
        <v>2786</v>
      </c>
      <c r="H59" s="64" t="s">
        <v>2786</v>
      </c>
      <c r="I59" s="64" t="s">
        <v>2786</v>
      </c>
      <c r="J59" s="64" t="s">
        <v>2786</v>
      </c>
      <c r="K59" s="64" t="s">
        <v>2786</v>
      </c>
      <c r="L59" s="64" t="s">
        <v>2786</v>
      </c>
      <c r="M59" s="64" t="s">
        <v>2786</v>
      </c>
      <c r="N59" s="64" t="s">
        <v>2786</v>
      </c>
      <c r="O59" s="64" t="s">
        <v>2786</v>
      </c>
    </row>
    <row r="60" spans="1:15" x14ac:dyDescent="0.4">
      <c r="A60" s="68">
        <v>91054</v>
      </c>
      <c r="B60" s="62"/>
      <c r="C60" s="62">
        <v>1</v>
      </c>
      <c r="D60" s="65">
        <v>99</v>
      </c>
      <c r="E60" s="65"/>
      <c r="F60" s="65"/>
      <c r="G60" s="65"/>
      <c r="H60" s="65"/>
      <c r="I60" s="65"/>
      <c r="J60" s="65"/>
      <c r="K60" s="65"/>
      <c r="L60" s="65"/>
      <c r="M60" s="65"/>
      <c r="N60" s="65"/>
      <c r="O60" s="65"/>
    </row>
    <row r="61" spans="1:15" ht="37.5" x14ac:dyDescent="0.4">
      <c r="A61" s="69">
        <v>910541</v>
      </c>
      <c r="B61" s="63"/>
      <c r="C61" s="63"/>
      <c r="D61" s="64" t="s">
        <v>2511</v>
      </c>
      <c r="E61" s="64" t="s">
        <v>2786</v>
      </c>
      <c r="F61" s="64" t="s">
        <v>2786</v>
      </c>
      <c r="G61" s="64" t="s">
        <v>2786</v>
      </c>
      <c r="H61" s="64" t="s">
        <v>2786</v>
      </c>
      <c r="I61" s="64" t="s">
        <v>2786</v>
      </c>
      <c r="J61" s="64" t="s">
        <v>2786</v>
      </c>
      <c r="K61" s="64" t="s">
        <v>2786</v>
      </c>
      <c r="L61" s="64" t="s">
        <v>2786</v>
      </c>
      <c r="M61" s="64" t="s">
        <v>2786</v>
      </c>
      <c r="N61" s="64" t="s">
        <v>2786</v>
      </c>
      <c r="O61" s="64" t="s">
        <v>2786</v>
      </c>
    </row>
    <row r="62" spans="1:15" x14ac:dyDescent="0.4">
      <c r="A62" s="68">
        <v>91056</v>
      </c>
      <c r="B62" s="62"/>
      <c r="C62" s="62">
        <v>1</v>
      </c>
      <c r="D62" s="65">
        <v>47</v>
      </c>
      <c r="E62" s="65"/>
      <c r="F62" s="65"/>
      <c r="G62" s="65"/>
      <c r="H62" s="65"/>
      <c r="I62" s="65"/>
      <c r="J62" s="65"/>
      <c r="K62" s="65"/>
      <c r="L62" s="65"/>
      <c r="M62" s="65"/>
      <c r="N62" s="65"/>
      <c r="O62" s="65"/>
    </row>
    <row r="63" spans="1:15" ht="37.5" customHeight="1" x14ac:dyDescent="0.4">
      <c r="A63" s="69">
        <v>910561</v>
      </c>
      <c r="B63" s="63"/>
      <c r="C63" s="63"/>
      <c r="D63" s="64" t="s">
        <v>2008</v>
      </c>
      <c r="E63" s="64" t="s">
        <v>2786</v>
      </c>
      <c r="F63" s="64" t="s">
        <v>2786</v>
      </c>
      <c r="G63" s="64" t="s">
        <v>2786</v>
      </c>
      <c r="H63" s="64" t="s">
        <v>2786</v>
      </c>
      <c r="I63" s="64" t="s">
        <v>2786</v>
      </c>
      <c r="J63" s="64" t="s">
        <v>2786</v>
      </c>
      <c r="K63" s="64" t="s">
        <v>2786</v>
      </c>
      <c r="L63" s="64" t="s">
        <v>2786</v>
      </c>
      <c r="M63" s="64" t="s">
        <v>2786</v>
      </c>
      <c r="N63" s="64" t="s">
        <v>2786</v>
      </c>
      <c r="O63" s="64" t="s">
        <v>2786</v>
      </c>
    </row>
    <row r="64" spans="1:15" x14ac:dyDescent="0.4">
      <c r="A64" s="68">
        <v>91060</v>
      </c>
      <c r="B64" s="62"/>
      <c r="C64" s="62">
        <v>1</v>
      </c>
      <c r="D64" s="65">
        <v>73</v>
      </c>
      <c r="E64" s="65"/>
      <c r="F64" s="65"/>
      <c r="G64" s="65"/>
      <c r="H64" s="65"/>
      <c r="I64" s="65"/>
      <c r="J64" s="65"/>
      <c r="K64" s="65"/>
      <c r="L64" s="65"/>
      <c r="M64" s="65"/>
      <c r="N64" s="65"/>
      <c r="O64" s="65"/>
    </row>
    <row r="65" spans="1:15" ht="37.5" customHeight="1" x14ac:dyDescent="0.4">
      <c r="A65" s="69">
        <v>910601</v>
      </c>
      <c r="B65" s="63"/>
      <c r="C65" s="63"/>
      <c r="D65" s="64" t="s">
        <v>2236</v>
      </c>
      <c r="E65" s="64" t="s">
        <v>2786</v>
      </c>
      <c r="F65" s="64" t="s">
        <v>2786</v>
      </c>
      <c r="G65" s="64" t="s">
        <v>2786</v>
      </c>
      <c r="H65" s="64" t="s">
        <v>2786</v>
      </c>
      <c r="I65" s="64" t="s">
        <v>2786</v>
      </c>
      <c r="J65" s="64" t="s">
        <v>2786</v>
      </c>
      <c r="K65" s="64" t="s">
        <v>2786</v>
      </c>
      <c r="L65" s="64" t="s">
        <v>2786</v>
      </c>
      <c r="M65" s="64" t="s">
        <v>2786</v>
      </c>
      <c r="N65" s="64" t="s">
        <v>2786</v>
      </c>
      <c r="O65" s="64" t="s">
        <v>2786</v>
      </c>
    </row>
    <row r="66" spans="1:15" x14ac:dyDescent="0.4">
      <c r="A66" s="68">
        <v>91063</v>
      </c>
      <c r="B66" s="62"/>
      <c r="C66" s="62">
        <v>2</v>
      </c>
      <c r="D66" s="65">
        <v>121</v>
      </c>
      <c r="E66" s="65">
        <v>123</v>
      </c>
      <c r="F66" s="65"/>
      <c r="G66" s="65"/>
      <c r="H66" s="65"/>
      <c r="I66" s="65"/>
      <c r="J66" s="65"/>
      <c r="K66" s="65"/>
      <c r="L66" s="65"/>
      <c r="M66" s="65"/>
      <c r="N66" s="65"/>
      <c r="O66" s="65"/>
    </row>
    <row r="67" spans="1:15" ht="37.5" customHeight="1" x14ac:dyDescent="0.4">
      <c r="A67" s="69">
        <v>910631</v>
      </c>
      <c r="B67" s="63"/>
      <c r="C67" s="63"/>
      <c r="D67" s="64" t="s">
        <v>2743</v>
      </c>
      <c r="E67" s="64" t="s">
        <v>2749</v>
      </c>
      <c r="F67" s="64" t="s">
        <v>2786</v>
      </c>
      <c r="G67" s="64" t="s">
        <v>2786</v>
      </c>
      <c r="H67" s="64" t="s">
        <v>2786</v>
      </c>
      <c r="I67" s="64" t="s">
        <v>2786</v>
      </c>
      <c r="J67" s="64" t="s">
        <v>2786</v>
      </c>
      <c r="K67" s="64" t="s">
        <v>2786</v>
      </c>
      <c r="L67" s="64" t="s">
        <v>2786</v>
      </c>
      <c r="M67" s="64" t="s">
        <v>2786</v>
      </c>
      <c r="N67" s="64" t="s">
        <v>2786</v>
      </c>
      <c r="O67" s="64" t="s">
        <v>2786</v>
      </c>
    </row>
    <row r="68" spans="1:15" x14ac:dyDescent="0.4">
      <c r="A68" s="68">
        <v>91064</v>
      </c>
      <c r="B68" s="62"/>
      <c r="C68" s="62">
        <v>1</v>
      </c>
      <c r="D68" s="65">
        <v>96</v>
      </c>
      <c r="E68" s="65"/>
      <c r="F68" s="65"/>
      <c r="G68" s="65"/>
      <c r="H68" s="65"/>
      <c r="I68" s="65"/>
      <c r="J68" s="65"/>
      <c r="K68" s="65"/>
      <c r="L68" s="65"/>
      <c r="M68" s="65"/>
      <c r="N68" s="65"/>
      <c r="O68" s="65"/>
    </row>
    <row r="69" spans="1:15" ht="37.5" x14ac:dyDescent="0.4">
      <c r="A69" s="69">
        <v>910641</v>
      </c>
      <c r="B69" s="63"/>
      <c r="C69" s="63"/>
      <c r="D69" s="64" t="s">
        <v>2459</v>
      </c>
      <c r="E69" s="64" t="s">
        <v>2786</v>
      </c>
      <c r="F69" s="64" t="s">
        <v>2786</v>
      </c>
      <c r="G69" s="64" t="s">
        <v>2786</v>
      </c>
      <c r="H69" s="64" t="s">
        <v>2786</v>
      </c>
      <c r="I69" s="64" t="s">
        <v>2786</v>
      </c>
      <c r="J69" s="64" t="s">
        <v>2786</v>
      </c>
      <c r="K69" s="64" t="s">
        <v>2786</v>
      </c>
      <c r="L69" s="64" t="s">
        <v>2786</v>
      </c>
      <c r="M69" s="64" t="s">
        <v>2786</v>
      </c>
      <c r="N69" s="64" t="s">
        <v>2786</v>
      </c>
      <c r="O69" s="64" t="s">
        <v>2786</v>
      </c>
    </row>
    <row r="70" spans="1:15" x14ac:dyDescent="0.4">
      <c r="A70" s="68">
        <v>91066</v>
      </c>
      <c r="B70" s="62"/>
      <c r="C70" s="62">
        <v>1</v>
      </c>
      <c r="D70" s="65">
        <v>72</v>
      </c>
      <c r="E70" s="65"/>
      <c r="F70" s="65"/>
      <c r="G70" s="65"/>
      <c r="H70" s="65"/>
      <c r="I70" s="65"/>
      <c r="J70" s="65"/>
      <c r="K70" s="65"/>
      <c r="L70" s="65"/>
      <c r="M70" s="65"/>
      <c r="N70" s="65"/>
      <c r="O70" s="65"/>
    </row>
    <row r="71" spans="1:15" ht="37.5" x14ac:dyDescent="0.4">
      <c r="A71" s="69">
        <v>910661</v>
      </c>
      <c r="B71" s="63"/>
      <c r="C71" s="63"/>
      <c r="D71" s="64" t="s">
        <v>2180</v>
      </c>
      <c r="E71" s="64" t="s">
        <v>2786</v>
      </c>
      <c r="F71" s="64" t="s">
        <v>2786</v>
      </c>
      <c r="G71" s="64" t="s">
        <v>2786</v>
      </c>
      <c r="H71" s="64" t="s">
        <v>2786</v>
      </c>
      <c r="I71" s="64" t="s">
        <v>2786</v>
      </c>
      <c r="J71" s="64" t="s">
        <v>2786</v>
      </c>
      <c r="K71" s="64" t="s">
        <v>2786</v>
      </c>
      <c r="L71" s="64" t="s">
        <v>2786</v>
      </c>
      <c r="M71" s="64" t="s">
        <v>2786</v>
      </c>
      <c r="N71" s="64" t="s">
        <v>2786</v>
      </c>
      <c r="O71" s="64" t="s">
        <v>2786</v>
      </c>
    </row>
    <row r="72" spans="1:15" x14ac:dyDescent="0.4">
      <c r="A72" s="68">
        <v>91067</v>
      </c>
      <c r="B72" s="62"/>
      <c r="C72" s="62">
        <v>6</v>
      </c>
      <c r="D72" s="65">
        <v>61</v>
      </c>
      <c r="E72" s="65">
        <v>62</v>
      </c>
      <c r="F72" s="65">
        <v>69</v>
      </c>
      <c r="G72" s="65">
        <v>72</v>
      </c>
      <c r="H72" s="65">
        <v>73</v>
      </c>
      <c r="I72" s="65">
        <v>78</v>
      </c>
      <c r="J72" s="65"/>
      <c r="K72" s="65"/>
      <c r="L72" s="65"/>
      <c r="M72" s="65"/>
      <c r="N72" s="65"/>
      <c r="O72" s="65"/>
    </row>
    <row r="73" spans="1:15" ht="37.5" customHeight="1" x14ac:dyDescent="0.4">
      <c r="A73" s="69">
        <v>910671</v>
      </c>
      <c r="B73" s="63"/>
      <c r="C73" s="63"/>
      <c r="D73" s="64" t="s">
        <v>2103</v>
      </c>
      <c r="E73" s="64" t="s">
        <v>2116</v>
      </c>
      <c r="F73" s="64" t="s">
        <v>2789</v>
      </c>
      <c r="G73" s="64" t="s">
        <v>2180</v>
      </c>
      <c r="H73" s="64" t="s">
        <v>2236</v>
      </c>
      <c r="I73" s="64" t="s">
        <v>2260</v>
      </c>
      <c r="J73" s="64" t="s">
        <v>2786</v>
      </c>
      <c r="K73" s="64" t="s">
        <v>2786</v>
      </c>
      <c r="L73" s="64" t="s">
        <v>2786</v>
      </c>
      <c r="M73" s="64" t="s">
        <v>2786</v>
      </c>
      <c r="N73" s="64" t="s">
        <v>2786</v>
      </c>
      <c r="O73" s="64" t="s">
        <v>2786</v>
      </c>
    </row>
    <row r="74" spans="1:15" x14ac:dyDescent="0.4">
      <c r="A74" s="68">
        <v>91069</v>
      </c>
      <c r="B74" s="62"/>
      <c r="C74" s="62">
        <v>1</v>
      </c>
      <c r="D74" s="65">
        <v>1</v>
      </c>
      <c r="E74" s="65"/>
      <c r="F74" s="65"/>
      <c r="G74" s="65"/>
      <c r="H74" s="65"/>
      <c r="I74" s="65"/>
      <c r="J74" s="65"/>
      <c r="K74" s="65"/>
      <c r="L74" s="65"/>
      <c r="M74" s="65"/>
      <c r="N74" s="65"/>
      <c r="O74" s="65"/>
    </row>
    <row r="75" spans="1:15" ht="37.5" x14ac:dyDescent="0.4">
      <c r="A75" s="69">
        <v>910691</v>
      </c>
      <c r="B75" s="63"/>
      <c r="C75" s="63"/>
      <c r="D75" s="64" t="s">
        <v>1540</v>
      </c>
      <c r="E75" s="64" t="s">
        <v>2786</v>
      </c>
      <c r="F75" s="64" t="s">
        <v>2786</v>
      </c>
      <c r="G75" s="64" t="s">
        <v>2786</v>
      </c>
      <c r="H75" s="64" t="s">
        <v>2786</v>
      </c>
      <c r="I75" s="64" t="s">
        <v>2786</v>
      </c>
      <c r="J75" s="64" t="s">
        <v>2786</v>
      </c>
      <c r="K75" s="64" t="s">
        <v>2786</v>
      </c>
      <c r="L75" s="64" t="s">
        <v>2786</v>
      </c>
      <c r="M75" s="64" t="s">
        <v>2786</v>
      </c>
      <c r="N75" s="64" t="s">
        <v>2786</v>
      </c>
      <c r="O75" s="64" t="s">
        <v>2786</v>
      </c>
    </row>
    <row r="76" spans="1:15" x14ac:dyDescent="0.4">
      <c r="A76" s="68">
        <v>91074</v>
      </c>
      <c r="B76" s="62"/>
      <c r="C76" s="62">
        <v>1</v>
      </c>
      <c r="D76" s="65">
        <v>72</v>
      </c>
      <c r="E76" s="65"/>
      <c r="F76" s="65"/>
      <c r="G76" s="65"/>
      <c r="H76" s="65"/>
      <c r="I76" s="65"/>
      <c r="J76" s="65"/>
      <c r="K76" s="65"/>
      <c r="L76" s="65"/>
      <c r="M76" s="65"/>
      <c r="N76" s="65"/>
      <c r="O76" s="65"/>
    </row>
    <row r="77" spans="1:15" ht="37.5" x14ac:dyDescent="0.4">
      <c r="A77" s="69">
        <v>910741</v>
      </c>
      <c r="B77" s="63"/>
      <c r="C77" s="63"/>
      <c r="D77" s="64" t="s">
        <v>2180</v>
      </c>
      <c r="E77" s="64" t="s">
        <v>2786</v>
      </c>
      <c r="F77" s="64" t="s">
        <v>2786</v>
      </c>
      <c r="G77" s="64" t="s">
        <v>2786</v>
      </c>
      <c r="H77" s="64" t="s">
        <v>2786</v>
      </c>
      <c r="I77" s="64" t="s">
        <v>2786</v>
      </c>
      <c r="J77" s="64" t="s">
        <v>2786</v>
      </c>
      <c r="K77" s="64" t="s">
        <v>2786</v>
      </c>
      <c r="L77" s="64" t="s">
        <v>2786</v>
      </c>
      <c r="M77" s="64" t="s">
        <v>2786</v>
      </c>
      <c r="N77" s="64" t="s">
        <v>2786</v>
      </c>
      <c r="O77" s="64" t="s">
        <v>2786</v>
      </c>
    </row>
    <row r="78" spans="1:15" x14ac:dyDescent="0.4">
      <c r="A78" s="68">
        <v>91076</v>
      </c>
      <c r="B78" s="62"/>
      <c r="C78" s="62">
        <v>2</v>
      </c>
      <c r="D78" s="65">
        <v>28</v>
      </c>
      <c r="E78" s="65">
        <v>47</v>
      </c>
      <c r="F78" s="65"/>
      <c r="G78" s="65"/>
      <c r="H78" s="65"/>
      <c r="I78" s="65"/>
      <c r="J78" s="65"/>
      <c r="K78" s="65"/>
      <c r="L78" s="65"/>
      <c r="M78" s="65"/>
      <c r="N78" s="65"/>
      <c r="O78" s="65"/>
    </row>
    <row r="79" spans="1:15" ht="37.5" customHeight="1" x14ac:dyDescent="0.4">
      <c r="A79" s="69">
        <v>910761</v>
      </c>
      <c r="B79" s="63"/>
      <c r="C79" s="63"/>
      <c r="D79" s="64" t="s">
        <v>1840</v>
      </c>
      <c r="E79" s="64" t="s">
        <v>2008</v>
      </c>
      <c r="F79" s="64" t="s">
        <v>2786</v>
      </c>
      <c r="G79" s="64" t="s">
        <v>2786</v>
      </c>
      <c r="H79" s="64" t="s">
        <v>2786</v>
      </c>
      <c r="I79" s="64" t="s">
        <v>2786</v>
      </c>
      <c r="J79" s="64" t="s">
        <v>2786</v>
      </c>
      <c r="K79" s="64" t="s">
        <v>2786</v>
      </c>
      <c r="L79" s="64" t="s">
        <v>2786</v>
      </c>
      <c r="M79" s="64" t="s">
        <v>2786</v>
      </c>
      <c r="N79" s="64" t="s">
        <v>2786</v>
      </c>
      <c r="O79" s="64" t="s">
        <v>2786</v>
      </c>
    </row>
    <row r="80" spans="1:15" x14ac:dyDescent="0.4">
      <c r="A80" s="68">
        <v>91081</v>
      </c>
      <c r="B80" s="62"/>
      <c r="C80" s="62">
        <v>2</v>
      </c>
      <c r="D80" s="65">
        <v>31</v>
      </c>
      <c r="E80" s="65">
        <v>32</v>
      </c>
      <c r="F80" s="65"/>
      <c r="G80" s="65"/>
      <c r="H80" s="65"/>
      <c r="I80" s="65"/>
      <c r="J80" s="65"/>
      <c r="K80" s="65"/>
      <c r="L80" s="65"/>
      <c r="M80" s="65"/>
      <c r="N80" s="65"/>
      <c r="O80" s="65"/>
    </row>
    <row r="81" spans="1:15" ht="37.5" customHeight="1" x14ac:dyDescent="0.4">
      <c r="A81" s="69">
        <v>910811</v>
      </c>
      <c r="B81" s="63"/>
      <c r="C81" s="63"/>
      <c r="D81" s="64" t="s">
        <v>1861</v>
      </c>
      <c r="E81" s="64" t="s">
        <v>1884</v>
      </c>
      <c r="F81" s="64" t="s">
        <v>2786</v>
      </c>
      <c r="G81" s="64" t="s">
        <v>2786</v>
      </c>
      <c r="H81" s="64" t="s">
        <v>2786</v>
      </c>
      <c r="I81" s="64" t="s">
        <v>2786</v>
      </c>
      <c r="J81" s="64" t="s">
        <v>2786</v>
      </c>
      <c r="K81" s="64" t="s">
        <v>2786</v>
      </c>
      <c r="L81" s="64" t="s">
        <v>2786</v>
      </c>
      <c r="M81" s="64" t="s">
        <v>2786</v>
      </c>
      <c r="N81" s="64" t="s">
        <v>2786</v>
      </c>
      <c r="O81" s="64" t="s">
        <v>2786</v>
      </c>
    </row>
    <row r="82" spans="1:15" x14ac:dyDescent="0.4">
      <c r="A82" s="68">
        <v>91082</v>
      </c>
      <c r="B82" s="62"/>
      <c r="C82" s="62">
        <v>4</v>
      </c>
      <c r="D82" s="65">
        <v>27</v>
      </c>
      <c r="E82" s="65">
        <v>27</v>
      </c>
      <c r="F82" s="65">
        <v>32</v>
      </c>
      <c r="G82" s="65">
        <v>53</v>
      </c>
      <c r="H82" s="65"/>
      <c r="I82" s="65"/>
      <c r="J82" s="65"/>
      <c r="K82" s="65"/>
      <c r="L82" s="65"/>
      <c r="M82" s="65"/>
      <c r="N82" s="65"/>
      <c r="O82" s="65"/>
    </row>
    <row r="83" spans="1:15" ht="37.5" customHeight="1" x14ac:dyDescent="0.4">
      <c r="A83" s="69">
        <v>910821</v>
      </c>
      <c r="B83" s="63"/>
      <c r="C83" s="63"/>
      <c r="D83" s="64" t="s">
        <v>1826</v>
      </c>
      <c r="E83" s="64" t="s">
        <v>1826</v>
      </c>
      <c r="F83" s="64" t="s">
        <v>1884</v>
      </c>
      <c r="G83" s="64" t="s">
        <v>2046</v>
      </c>
      <c r="H83" s="64" t="s">
        <v>2786</v>
      </c>
      <c r="I83" s="64" t="s">
        <v>2786</v>
      </c>
      <c r="J83" s="64" t="s">
        <v>2786</v>
      </c>
      <c r="K83" s="64" t="s">
        <v>2786</v>
      </c>
      <c r="L83" s="64" t="s">
        <v>2786</v>
      </c>
      <c r="M83" s="64" t="s">
        <v>2786</v>
      </c>
      <c r="N83" s="64" t="s">
        <v>2786</v>
      </c>
      <c r="O83" s="64" t="s">
        <v>2786</v>
      </c>
    </row>
    <row r="84" spans="1:15" x14ac:dyDescent="0.4">
      <c r="A84" s="68">
        <v>91084</v>
      </c>
      <c r="B84" s="62"/>
      <c r="C84" s="62">
        <v>2</v>
      </c>
      <c r="D84" s="65">
        <v>31</v>
      </c>
      <c r="E84" s="65">
        <v>32</v>
      </c>
      <c r="F84" s="65"/>
      <c r="G84" s="65"/>
      <c r="H84" s="65"/>
      <c r="I84" s="65"/>
      <c r="J84" s="65"/>
      <c r="K84" s="65"/>
      <c r="L84" s="65"/>
      <c r="M84" s="65"/>
      <c r="N84" s="65"/>
      <c r="O84" s="65"/>
    </row>
    <row r="85" spans="1:15" ht="37.5" customHeight="1" x14ac:dyDescent="0.4">
      <c r="A85" s="69">
        <v>910841</v>
      </c>
      <c r="B85" s="63"/>
      <c r="C85" s="63"/>
      <c r="D85" s="64" t="s">
        <v>1861</v>
      </c>
      <c r="E85" s="64" t="s">
        <v>1884</v>
      </c>
      <c r="F85" s="64" t="s">
        <v>2786</v>
      </c>
      <c r="G85" s="64" t="s">
        <v>2786</v>
      </c>
      <c r="H85" s="64" t="s">
        <v>2786</v>
      </c>
      <c r="I85" s="64" t="s">
        <v>2786</v>
      </c>
      <c r="J85" s="64" t="s">
        <v>2786</v>
      </c>
      <c r="K85" s="64" t="s">
        <v>2786</v>
      </c>
      <c r="L85" s="64" t="s">
        <v>2786</v>
      </c>
      <c r="M85" s="64" t="s">
        <v>2786</v>
      </c>
      <c r="N85" s="64" t="s">
        <v>2786</v>
      </c>
      <c r="O85" s="64" t="s">
        <v>2786</v>
      </c>
    </row>
    <row r="86" spans="1:15" x14ac:dyDescent="0.4">
      <c r="A86" s="68">
        <v>91085</v>
      </c>
      <c r="B86" s="62"/>
      <c r="C86" s="62">
        <v>1</v>
      </c>
      <c r="D86" s="65">
        <v>81</v>
      </c>
      <c r="E86" s="65"/>
      <c r="F86" s="65"/>
      <c r="G86" s="65"/>
      <c r="H86" s="65"/>
      <c r="I86" s="65"/>
      <c r="J86" s="65"/>
      <c r="K86" s="65"/>
      <c r="L86" s="65"/>
      <c r="M86" s="65"/>
      <c r="N86" s="65"/>
      <c r="O86" s="65"/>
    </row>
    <row r="87" spans="1:15" ht="37.5" x14ac:dyDescent="0.4">
      <c r="A87" s="69">
        <v>910851</v>
      </c>
      <c r="B87" s="63"/>
      <c r="C87" s="63"/>
      <c r="D87" s="64" t="s">
        <v>2277</v>
      </c>
      <c r="E87" s="64" t="s">
        <v>2786</v>
      </c>
      <c r="F87" s="64" t="s">
        <v>2786</v>
      </c>
      <c r="G87" s="64" t="s">
        <v>2786</v>
      </c>
      <c r="H87" s="64" t="s">
        <v>2786</v>
      </c>
      <c r="I87" s="64" t="s">
        <v>2786</v>
      </c>
      <c r="J87" s="64" t="s">
        <v>2786</v>
      </c>
      <c r="K87" s="64" t="s">
        <v>2786</v>
      </c>
      <c r="L87" s="64" t="s">
        <v>2786</v>
      </c>
      <c r="M87" s="64" t="s">
        <v>2786</v>
      </c>
      <c r="N87" s="64" t="s">
        <v>2786</v>
      </c>
      <c r="O87" s="64" t="s">
        <v>2786</v>
      </c>
    </row>
    <row r="88" spans="1:15" x14ac:dyDescent="0.4">
      <c r="A88" s="68">
        <v>91086</v>
      </c>
      <c r="B88" s="62"/>
      <c r="C88" s="62">
        <v>2</v>
      </c>
      <c r="D88" s="65">
        <v>88</v>
      </c>
      <c r="E88" s="65">
        <v>95</v>
      </c>
      <c r="F88" s="65"/>
      <c r="G88" s="65"/>
      <c r="H88" s="65"/>
      <c r="I88" s="65"/>
      <c r="J88" s="65"/>
      <c r="K88" s="65"/>
      <c r="L88" s="65"/>
      <c r="M88" s="65"/>
      <c r="N88" s="65"/>
      <c r="O88" s="65"/>
    </row>
    <row r="89" spans="1:15" ht="37.5" customHeight="1" x14ac:dyDescent="0.4">
      <c r="A89" s="69">
        <v>910861</v>
      </c>
      <c r="B89" s="63"/>
      <c r="C89" s="63"/>
      <c r="D89" s="64" t="s">
        <v>2790</v>
      </c>
      <c r="E89" s="64" t="s">
        <v>2454</v>
      </c>
      <c r="F89" s="64" t="s">
        <v>2786</v>
      </c>
      <c r="G89" s="64" t="s">
        <v>2786</v>
      </c>
      <c r="H89" s="64" t="s">
        <v>2786</v>
      </c>
      <c r="I89" s="64" t="s">
        <v>2786</v>
      </c>
      <c r="J89" s="64" t="s">
        <v>2786</v>
      </c>
      <c r="K89" s="64" t="s">
        <v>2786</v>
      </c>
      <c r="L89" s="64" t="s">
        <v>2786</v>
      </c>
      <c r="M89" s="64" t="s">
        <v>2786</v>
      </c>
      <c r="N89" s="64" t="s">
        <v>2786</v>
      </c>
      <c r="O89" s="64" t="s">
        <v>2786</v>
      </c>
    </row>
    <row r="90" spans="1:15" x14ac:dyDescent="0.4">
      <c r="A90" s="68">
        <v>91087</v>
      </c>
      <c r="B90" s="62"/>
      <c r="C90" s="62">
        <v>2</v>
      </c>
      <c r="D90" s="65">
        <v>85</v>
      </c>
      <c r="E90" s="65">
        <v>96</v>
      </c>
      <c r="F90" s="65"/>
      <c r="G90" s="65"/>
      <c r="H90" s="65"/>
      <c r="I90" s="65"/>
      <c r="J90" s="65"/>
      <c r="K90" s="65"/>
      <c r="L90" s="65"/>
      <c r="M90" s="65"/>
      <c r="N90" s="65"/>
      <c r="O90" s="65"/>
    </row>
    <row r="91" spans="1:15" ht="37.5" x14ac:dyDescent="0.4">
      <c r="A91" s="69">
        <v>910871</v>
      </c>
      <c r="B91" s="63"/>
      <c r="C91" s="63"/>
      <c r="D91" s="64" t="s">
        <v>2377</v>
      </c>
      <c r="E91" s="64" t="s">
        <v>2459</v>
      </c>
      <c r="F91" s="64" t="s">
        <v>2786</v>
      </c>
      <c r="G91" s="64" t="s">
        <v>2786</v>
      </c>
      <c r="H91" s="64" t="s">
        <v>2786</v>
      </c>
      <c r="I91" s="64" t="s">
        <v>2786</v>
      </c>
      <c r="J91" s="64" t="s">
        <v>2786</v>
      </c>
      <c r="K91" s="64" t="s">
        <v>2786</v>
      </c>
      <c r="L91" s="64" t="s">
        <v>2786</v>
      </c>
      <c r="M91" s="64" t="s">
        <v>2786</v>
      </c>
      <c r="N91" s="64" t="s">
        <v>2786</v>
      </c>
      <c r="O91" s="64" t="s">
        <v>2786</v>
      </c>
    </row>
    <row r="92" spans="1:15" x14ac:dyDescent="0.4">
      <c r="A92" s="68">
        <v>91089</v>
      </c>
      <c r="B92" s="62"/>
      <c r="C92" s="62">
        <v>5</v>
      </c>
      <c r="D92" s="65">
        <v>42</v>
      </c>
      <c r="E92" s="65">
        <v>50</v>
      </c>
      <c r="F92" s="65">
        <v>61</v>
      </c>
      <c r="G92" s="65">
        <v>65</v>
      </c>
      <c r="H92" s="65">
        <v>72</v>
      </c>
      <c r="I92" s="65"/>
      <c r="J92" s="65"/>
      <c r="K92" s="65"/>
      <c r="L92" s="65"/>
      <c r="M92" s="65"/>
      <c r="N92" s="65"/>
      <c r="O92" s="65"/>
    </row>
    <row r="93" spans="1:15" ht="37.5" customHeight="1" x14ac:dyDescent="0.4">
      <c r="A93" s="69">
        <v>910891</v>
      </c>
      <c r="B93" s="63"/>
      <c r="C93" s="63"/>
      <c r="D93" s="64" t="s">
        <v>1966</v>
      </c>
      <c r="E93" s="64" t="s">
        <v>2034</v>
      </c>
      <c r="F93" s="64" t="s">
        <v>2103</v>
      </c>
      <c r="G93" s="64" t="s">
        <v>2791</v>
      </c>
      <c r="H93" s="64" t="s">
        <v>2180</v>
      </c>
      <c r="I93" s="64" t="s">
        <v>2786</v>
      </c>
      <c r="J93" s="64" t="s">
        <v>2786</v>
      </c>
      <c r="K93" s="64" t="s">
        <v>2786</v>
      </c>
      <c r="L93" s="64" t="s">
        <v>2786</v>
      </c>
      <c r="M93" s="64" t="s">
        <v>2786</v>
      </c>
      <c r="N93" s="64" t="s">
        <v>2786</v>
      </c>
      <c r="O93" s="64" t="s">
        <v>2786</v>
      </c>
    </row>
    <row r="94" spans="1:15" x14ac:dyDescent="0.4">
      <c r="A94" s="68">
        <v>91091</v>
      </c>
      <c r="B94" s="62"/>
      <c r="C94" s="62">
        <v>2</v>
      </c>
      <c r="D94" s="65">
        <v>6</v>
      </c>
      <c r="E94" s="65">
        <v>7</v>
      </c>
      <c r="F94" s="65"/>
      <c r="G94" s="65"/>
      <c r="H94" s="65"/>
      <c r="I94" s="65"/>
      <c r="J94" s="65"/>
      <c r="K94" s="65"/>
      <c r="L94" s="65"/>
      <c r="M94" s="65"/>
      <c r="N94" s="65"/>
      <c r="O94" s="65"/>
    </row>
    <row r="95" spans="1:15" ht="37.5" customHeight="1" x14ac:dyDescent="0.4">
      <c r="A95" s="69">
        <v>910911</v>
      </c>
      <c r="B95" s="63"/>
      <c r="C95" s="63"/>
      <c r="D95" s="64" t="s">
        <v>1624</v>
      </c>
      <c r="E95" s="64" t="s">
        <v>1633</v>
      </c>
      <c r="F95" s="64" t="s">
        <v>2786</v>
      </c>
      <c r="G95" s="64" t="s">
        <v>2786</v>
      </c>
      <c r="H95" s="64" t="s">
        <v>2786</v>
      </c>
      <c r="I95" s="64" t="s">
        <v>2786</v>
      </c>
      <c r="J95" s="64" t="s">
        <v>2786</v>
      </c>
      <c r="K95" s="64" t="s">
        <v>2786</v>
      </c>
      <c r="L95" s="64" t="s">
        <v>2786</v>
      </c>
      <c r="M95" s="64" t="s">
        <v>2786</v>
      </c>
      <c r="N95" s="64" t="s">
        <v>2786</v>
      </c>
      <c r="O95" s="64" t="s">
        <v>2786</v>
      </c>
    </row>
    <row r="96" spans="1:15" x14ac:dyDescent="0.4">
      <c r="A96" s="68">
        <v>91092</v>
      </c>
      <c r="B96" s="62"/>
      <c r="C96" s="62">
        <v>1</v>
      </c>
      <c r="D96" s="65">
        <v>69</v>
      </c>
      <c r="E96" s="65"/>
      <c r="F96" s="65"/>
      <c r="G96" s="65"/>
      <c r="H96" s="65"/>
      <c r="I96" s="65"/>
      <c r="J96" s="65"/>
      <c r="K96" s="65"/>
      <c r="L96" s="65"/>
      <c r="M96" s="65"/>
      <c r="N96" s="65"/>
      <c r="O96" s="65"/>
    </row>
    <row r="97" spans="1:15" ht="37.5" customHeight="1" x14ac:dyDescent="0.4">
      <c r="A97" s="69">
        <v>910921</v>
      </c>
      <c r="B97" s="63"/>
      <c r="C97" s="63"/>
      <c r="D97" s="64" t="s">
        <v>2789</v>
      </c>
      <c r="E97" s="64" t="s">
        <v>2786</v>
      </c>
      <c r="F97" s="64" t="s">
        <v>2786</v>
      </c>
      <c r="G97" s="64" t="s">
        <v>2786</v>
      </c>
      <c r="H97" s="64" t="s">
        <v>2786</v>
      </c>
      <c r="I97" s="64" t="s">
        <v>2786</v>
      </c>
      <c r="J97" s="64" t="s">
        <v>2786</v>
      </c>
      <c r="K97" s="64" t="s">
        <v>2786</v>
      </c>
      <c r="L97" s="64" t="s">
        <v>2786</v>
      </c>
      <c r="M97" s="64" t="s">
        <v>2786</v>
      </c>
      <c r="N97" s="64" t="s">
        <v>2786</v>
      </c>
      <c r="O97" s="64" t="s">
        <v>2786</v>
      </c>
    </row>
    <row r="98" spans="1:15" x14ac:dyDescent="0.4">
      <c r="A98" s="68">
        <v>91093</v>
      </c>
      <c r="B98" s="62"/>
      <c r="C98" s="62">
        <v>1</v>
      </c>
      <c r="D98" s="65">
        <v>69</v>
      </c>
      <c r="E98" s="65"/>
      <c r="F98" s="65"/>
      <c r="G98" s="65"/>
      <c r="H98" s="65"/>
      <c r="I98" s="65"/>
      <c r="J98" s="65"/>
      <c r="K98" s="65"/>
      <c r="L98" s="65"/>
      <c r="M98" s="65"/>
      <c r="N98" s="65"/>
      <c r="O98" s="65"/>
    </row>
    <row r="99" spans="1:15" ht="37.5" customHeight="1" x14ac:dyDescent="0.4">
      <c r="A99" s="69">
        <v>910931</v>
      </c>
      <c r="B99" s="63"/>
      <c r="C99" s="63"/>
      <c r="D99" s="64" t="s">
        <v>2789</v>
      </c>
      <c r="E99" s="64" t="s">
        <v>2786</v>
      </c>
      <c r="F99" s="64" t="s">
        <v>2786</v>
      </c>
      <c r="G99" s="64" t="s">
        <v>2786</v>
      </c>
      <c r="H99" s="64" t="s">
        <v>2786</v>
      </c>
      <c r="I99" s="64" t="s">
        <v>2786</v>
      </c>
      <c r="J99" s="64" t="s">
        <v>2786</v>
      </c>
      <c r="K99" s="64" t="s">
        <v>2786</v>
      </c>
      <c r="L99" s="64" t="s">
        <v>2786</v>
      </c>
      <c r="M99" s="64" t="s">
        <v>2786</v>
      </c>
      <c r="N99" s="64" t="s">
        <v>2786</v>
      </c>
      <c r="O99" s="64" t="s">
        <v>2786</v>
      </c>
    </row>
    <row r="100" spans="1:15" x14ac:dyDescent="0.4">
      <c r="A100" s="68">
        <v>91094</v>
      </c>
      <c r="B100" s="62"/>
      <c r="C100" s="62">
        <v>1</v>
      </c>
      <c r="D100" s="65">
        <v>72</v>
      </c>
      <c r="E100" s="65"/>
      <c r="F100" s="65"/>
      <c r="G100" s="65"/>
      <c r="H100" s="65"/>
      <c r="I100" s="65"/>
      <c r="J100" s="65"/>
      <c r="K100" s="65"/>
      <c r="L100" s="65"/>
      <c r="M100" s="65"/>
      <c r="N100" s="65"/>
      <c r="O100" s="65"/>
    </row>
    <row r="101" spans="1:15" ht="37.5" x14ac:dyDescent="0.4">
      <c r="A101" s="69">
        <v>910941</v>
      </c>
      <c r="B101" s="63"/>
      <c r="C101" s="63"/>
      <c r="D101" s="64" t="s">
        <v>2180</v>
      </c>
      <c r="E101" s="64" t="s">
        <v>2786</v>
      </c>
      <c r="F101" s="64" t="s">
        <v>2786</v>
      </c>
      <c r="G101" s="64" t="s">
        <v>2786</v>
      </c>
      <c r="H101" s="64" t="s">
        <v>2786</v>
      </c>
      <c r="I101" s="64" t="s">
        <v>2786</v>
      </c>
      <c r="J101" s="64" t="s">
        <v>2786</v>
      </c>
      <c r="K101" s="64" t="s">
        <v>2786</v>
      </c>
      <c r="L101" s="64" t="s">
        <v>2786</v>
      </c>
      <c r="M101" s="64" t="s">
        <v>2786</v>
      </c>
      <c r="N101" s="64" t="s">
        <v>2786</v>
      </c>
      <c r="O101" s="64" t="s">
        <v>2786</v>
      </c>
    </row>
    <row r="102" spans="1:15" x14ac:dyDescent="0.4">
      <c r="A102" s="68">
        <v>91095</v>
      </c>
      <c r="B102" s="62"/>
      <c r="C102" s="62">
        <v>1</v>
      </c>
      <c r="D102" s="65">
        <v>69</v>
      </c>
      <c r="E102" s="65"/>
      <c r="F102" s="65"/>
      <c r="G102" s="65"/>
      <c r="H102" s="65"/>
      <c r="I102" s="65"/>
      <c r="J102" s="65"/>
      <c r="K102" s="65"/>
      <c r="L102" s="65"/>
      <c r="M102" s="65"/>
      <c r="N102" s="65"/>
      <c r="O102" s="65"/>
    </row>
    <row r="103" spans="1:15" ht="37.5" customHeight="1" x14ac:dyDescent="0.4">
      <c r="A103" s="69">
        <v>910951</v>
      </c>
      <c r="B103" s="63"/>
      <c r="C103" s="63"/>
      <c r="D103" s="64" t="s">
        <v>2789</v>
      </c>
      <c r="E103" s="64" t="s">
        <v>2786</v>
      </c>
      <c r="F103" s="64" t="s">
        <v>2786</v>
      </c>
      <c r="G103" s="64" t="s">
        <v>2786</v>
      </c>
      <c r="H103" s="64" t="s">
        <v>2786</v>
      </c>
      <c r="I103" s="64" t="s">
        <v>2786</v>
      </c>
      <c r="J103" s="64" t="s">
        <v>2786</v>
      </c>
      <c r="K103" s="64" t="s">
        <v>2786</v>
      </c>
      <c r="L103" s="64" t="s">
        <v>2786</v>
      </c>
      <c r="M103" s="64" t="s">
        <v>2786</v>
      </c>
      <c r="N103" s="64" t="s">
        <v>2786</v>
      </c>
      <c r="O103" s="64" t="s">
        <v>2786</v>
      </c>
    </row>
    <row r="104" spans="1:15" x14ac:dyDescent="0.4">
      <c r="A104" s="68">
        <v>91097</v>
      </c>
      <c r="B104" s="62"/>
      <c r="C104" s="62">
        <v>1</v>
      </c>
      <c r="D104" s="65">
        <v>4</v>
      </c>
      <c r="E104" s="65"/>
      <c r="F104" s="65"/>
      <c r="G104" s="65"/>
      <c r="H104" s="65"/>
      <c r="I104" s="65"/>
      <c r="J104" s="65"/>
      <c r="K104" s="65"/>
      <c r="L104" s="65"/>
      <c r="M104" s="65"/>
      <c r="N104" s="65"/>
      <c r="O104" s="65"/>
    </row>
    <row r="105" spans="1:15" ht="37.5" customHeight="1" x14ac:dyDescent="0.4">
      <c r="A105" s="69">
        <v>910971</v>
      </c>
      <c r="B105" s="63"/>
      <c r="C105" s="63"/>
      <c r="D105" s="64" t="s">
        <v>1602</v>
      </c>
      <c r="E105" s="64" t="s">
        <v>2786</v>
      </c>
      <c r="F105" s="64" t="s">
        <v>2786</v>
      </c>
      <c r="G105" s="64" t="s">
        <v>2786</v>
      </c>
      <c r="H105" s="64" t="s">
        <v>2786</v>
      </c>
      <c r="I105" s="64" t="s">
        <v>2786</v>
      </c>
      <c r="J105" s="64" t="s">
        <v>2786</v>
      </c>
      <c r="K105" s="64" t="s">
        <v>2786</v>
      </c>
      <c r="L105" s="64" t="s">
        <v>2786</v>
      </c>
      <c r="M105" s="64" t="s">
        <v>2786</v>
      </c>
      <c r="N105" s="64" t="s">
        <v>2786</v>
      </c>
      <c r="O105" s="64" t="s">
        <v>2786</v>
      </c>
    </row>
    <row r="106" spans="1:15" x14ac:dyDescent="0.4">
      <c r="A106" s="68">
        <v>91098</v>
      </c>
      <c r="B106" s="62"/>
      <c r="C106" s="62">
        <v>2</v>
      </c>
      <c r="D106" s="65">
        <v>1</v>
      </c>
      <c r="E106" s="65">
        <v>2</v>
      </c>
      <c r="F106" s="65"/>
      <c r="G106" s="65"/>
      <c r="H106" s="65"/>
      <c r="I106" s="65"/>
      <c r="J106" s="65"/>
      <c r="K106" s="65"/>
      <c r="L106" s="65"/>
      <c r="M106" s="65"/>
      <c r="N106" s="65"/>
      <c r="O106" s="65"/>
    </row>
    <row r="107" spans="1:15" ht="37.5" customHeight="1" x14ac:dyDescent="0.4">
      <c r="A107" s="69">
        <v>910981</v>
      </c>
      <c r="B107" s="63"/>
      <c r="C107" s="63"/>
      <c r="D107" s="64" t="s">
        <v>1540</v>
      </c>
      <c r="E107" s="64" t="s">
        <v>1580</v>
      </c>
      <c r="F107" s="64" t="s">
        <v>2786</v>
      </c>
      <c r="G107" s="64" t="s">
        <v>2786</v>
      </c>
      <c r="H107" s="64" t="s">
        <v>2786</v>
      </c>
      <c r="I107" s="64" t="s">
        <v>2786</v>
      </c>
      <c r="J107" s="64" t="s">
        <v>2786</v>
      </c>
      <c r="K107" s="64" t="s">
        <v>2786</v>
      </c>
      <c r="L107" s="64" t="s">
        <v>2786</v>
      </c>
      <c r="M107" s="64" t="s">
        <v>2786</v>
      </c>
      <c r="N107" s="64" t="s">
        <v>2786</v>
      </c>
      <c r="O107" s="64" t="s">
        <v>2786</v>
      </c>
    </row>
    <row r="108" spans="1:15" x14ac:dyDescent="0.4">
      <c r="A108" s="68">
        <v>91100</v>
      </c>
      <c r="B108" s="62"/>
      <c r="C108" s="62">
        <v>1</v>
      </c>
      <c r="D108" s="65">
        <v>2</v>
      </c>
      <c r="E108" s="65"/>
      <c r="F108" s="65"/>
      <c r="G108" s="65"/>
      <c r="H108" s="65"/>
      <c r="I108" s="65"/>
      <c r="J108" s="65"/>
      <c r="K108" s="65"/>
      <c r="L108" s="65"/>
      <c r="M108" s="65"/>
      <c r="N108" s="65"/>
      <c r="O108" s="65"/>
    </row>
    <row r="109" spans="1:15" ht="37.5" customHeight="1" x14ac:dyDescent="0.4">
      <c r="A109" s="69">
        <v>911001</v>
      </c>
      <c r="B109" s="63"/>
      <c r="C109" s="63"/>
      <c r="D109" s="64" t="s">
        <v>1580</v>
      </c>
      <c r="E109" s="64" t="s">
        <v>2786</v>
      </c>
      <c r="F109" s="64" t="s">
        <v>2786</v>
      </c>
      <c r="G109" s="64" t="s">
        <v>2786</v>
      </c>
      <c r="H109" s="64" t="s">
        <v>2786</v>
      </c>
      <c r="I109" s="64" t="s">
        <v>2786</v>
      </c>
      <c r="J109" s="64" t="s">
        <v>2786</v>
      </c>
      <c r="K109" s="64" t="s">
        <v>2786</v>
      </c>
      <c r="L109" s="64" t="s">
        <v>2786</v>
      </c>
      <c r="M109" s="64" t="s">
        <v>2786</v>
      </c>
      <c r="N109" s="64" t="s">
        <v>2786</v>
      </c>
      <c r="O109" s="64" t="s">
        <v>2786</v>
      </c>
    </row>
    <row r="110" spans="1:15" x14ac:dyDescent="0.4">
      <c r="A110" s="68">
        <v>91101</v>
      </c>
      <c r="B110" s="62"/>
      <c r="C110" s="62">
        <v>1</v>
      </c>
      <c r="D110" s="65">
        <v>1</v>
      </c>
      <c r="E110" s="65"/>
      <c r="F110" s="65"/>
      <c r="G110" s="65"/>
      <c r="H110" s="65"/>
      <c r="I110" s="65"/>
      <c r="J110" s="65"/>
      <c r="K110" s="65"/>
      <c r="L110" s="65"/>
      <c r="M110" s="65"/>
      <c r="N110" s="65"/>
      <c r="O110" s="65"/>
    </row>
    <row r="111" spans="1:15" ht="37.5" x14ac:dyDescent="0.4">
      <c r="A111" s="69">
        <v>911011</v>
      </c>
      <c r="B111" s="63"/>
      <c r="C111" s="63"/>
      <c r="D111" s="64" t="s">
        <v>1540</v>
      </c>
      <c r="E111" s="64" t="s">
        <v>2786</v>
      </c>
      <c r="F111" s="64" t="s">
        <v>2786</v>
      </c>
      <c r="G111" s="64" t="s">
        <v>2786</v>
      </c>
      <c r="H111" s="64" t="s">
        <v>2786</v>
      </c>
      <c r="I111" s="64" t="s">
        <v>2786</v>
      </c>
      <c r="J111" s="64" t="s">
        <v>2786</v>
      </c>
      <c r="K111" s="64" t="s">
        <v>2786</v>
      </c>
      <c r="L111" s="64" t="s">
        <v>2786</v>
      </c>
      <c r="M111" s="64" t="s">
        <v>2786</v>
      </c>
      <c r="N111" s="64" t="s">
        <v>2786</v>
      </c>
      <c r="O111" s="64" t="s">
        <v>2786</v>
      </c>
    </row>
    <row r="112" spans="1:15" x14ac:dyDescent="0.4">
      <c r="A112" s="68">
        <v>91104</v>
      </c>
      <c r="B112" s="62"/>
      <c r="C112" s="62">
        <v>2</v>
      </c>
      <c r="D112" s="65">
        <v>121</v>
      </c>
      <c r="E112" s="65">
        <v>122</v>
      </c>
      <c r="F112" s="65"/>
      <c r="G112" s="65"/>
      <c r="H112" s="65"/>
      <c r="I112" s="65"/>
      <c r="J112" s="65"/>
      <c r="K112" s="65"/>
      <c r="L112" s="65"/>
      <c r="M112" s="65"/>
      <c r="N112" s="65"/>
      <c r="O112" s="65"/>
    </row>
    <row r="113" spans="1:15" ht="37.5" x14ac:dyDescent="0.4">
      <c r="A113" s="69">
        <v>911041</v>
      </c>
      <c r="B113" s="63"/>
      <c r="C113" s="63"/>
      <c r="D113" s="64" t="s">
        <v>2743</v>
      </c>
      <c r="E113" s="64" t="s">
        <v>2748</v>
      </c>
      <c r="F113" s="64" t="s">
        <v>2786</v>
      </c>
      <c r="G113" s="64" t="s">
        <v>2786</v>
      </c>
      <c r="H113" s="64" t="s">
        <v>2786</v>
      </c>
      <c r="I113" s="64" t="s">
        <v>2786</v>
      </c>
      <c r="J113" s="64" t="s">
        <v>2786</v>
      </c>
      <c r="K113" s="64" t="s">
        <v>2786</v>
      </c>
      <c r="L113" s="64" t="s">
        <v>2786</v>
      </c>
      <c r="M113" s="64" t="s">
        <v>2786</v>
      </c>
      <c r="N113" s="64" t="s">
        <v>2786</v>
      </c>
      <c r="O113" s="64" t="s">
        <v>2786</v>
      </c>
    </row>
    <row r="114" spans="1:15" x14ac:dyDescent="0.4">
      <c r="A114" s="68">
        <v>91106</v>
      </c>
      <c r="B114" s="62"/>
      <c r="C114" s="62">
        <v>1</v>
      </c>
      <c r="D114" s="65">
        <v>7</v>
      </c>
      <c r="E114" s="65"/>
      <c r="F114" s="65"/>
      <c r="G114" s="65"/>
      <c r="H114" s="65"/>
      <c r="I114" s="65"/>
      <c r="J114" s="65"/>
      <c r="K114" s="65"/>
      <c r="L114" s="65"/>
      <c r="M114" s="65"/>
      <c r="N114" s="65"/>
      <c r="O114" s="65"/>
    </row>
    <row r="115" spans="1:15" ht="37.5" x14ac:dyDescent="0.4">
      <c r="A115" s="69">
        <v>911061</v>
      </c>
      <c r="B115" s="63"/>
      <c r="C115" s="63"/>
      <c r="D115" s="64" t="s">
        <v>1633</v>
      </c>
      <c r="E115" s="64" t="s">
        <v>2786</v>
      </c>
      <c r="F115" s="64" t="s">
        <v>2786</v>
      </c>
      <c r="G115" s="64" t="s">
        <v>2786</v>
      </c>
      <c r="H115" s="64" t="s">
        <v>2786</v>
      </c>
      <c r="I115" s="64" t="s">
        <v>2786</v>
      </c>
      <c r="J115" s="64" t="s">
        <v>2786</v>
      </c>
      <c r="K115" s="64" t="s">
        <v>2786</v>
      </c>
      <c r="L115" s="64" t="s">
        <v>2786</v>
      </c>
      <c r="M115" s="64" t="s">
        <v>2786</v>
      </c>
      <c r="N115" s="64" t="s">
        <v>2786</v>
      </c>
      <c r="O115" s="64" t="s">
        <v>2786</v>
      </c>
    </row>
    <row r="116" spans="1:15" x14ac:dyDescent="0.4">
      <c r="A116" s="68">
        <v>91110</v>
      </c>
      <c r="B116" s="62"/>
      <c r="C116" s="62">
        <v>5</v>
      </c>
      <c r="D116" s="65">
        <v>79</v>
      </c>
      <c r="E116" s="65">
        <v>80</v>
      </c>
      <c r="F116" s="65">
        <v>87</v>
      </c>
      <c r="G116" s="65">
        <v>95</v>
      </c>
      <c r="H116" s="65">
        <v>98</v>
      </c>
      <c r="I116" s="65"/>
      <c r="J116" s="65"/>
      <c r="K116" s="65"/>
      <c r="L116" s="65"/>
      <c r="M116" s="65"/>
      <c r="N116" s="65"/>
      <c r="O116" s="65"/>
    </row>
    <row r="117" spans="1:15" ht="37.5" customHeight="1" x14ac:dyDescent="0.4">
      <c r="A117" s="69">
        <v>911101</v>
      </c>
      <c r="B117" s="63"/>
      <c r="C117" s="63"/>
      <c r="D117" s="64" t="s">
        <v>2262</v>
      </c>
      <c r="E117" s="64" t="s">
        <v>2264</v>
      </c>
      <c r="F117" s="64" t="s">
        <v>2409</v>
      </c>
      <c r="G117" s="64" t="s">
        <v>2454</v>
      </c>
      <c r="H117" s="64" t="s">
        <v>2503</v>
      </c>
      <c r="I117" s="64" t="s">
        <v>2786</v>
      </c>
      <c r="J117" s="64" t="s">
        <v>2786</v>
      </c>
      <c r="K117" s="64" t="s">
        <v>2786</v>
      </c>
      <c r="L117" s="64" t="s">
        <v>2786</v>
      </c>
      <c r="M117" s="64" t="s">
        <v>2786</v>
      </c>
      <c r="N117" s="64" t="s">
        <v>2786</v>
      </c>
      <c r="O117" s="64" t="s">
        <v>2786</v>
      </c>
    </row>
    <row r="118" spans="1:15" x14ac:dyDescent="0.4">
      <c r="A118" s="68">
        <v>91111</v>
      </c>
      <c r="B118" s="62"/>
      <c r="C118" s="62">
        <v>1</v>
      </c>
      <c r="D118" s="65">
        <v>82</v>
      </c>
      <c r="E118" s="65"/>
      <c r="F118" s="65"/>
      <c r="G118" s="65"/>
      <c r="H118" s="65"/>
      <c r="I118" s="65"/>
      <c r="J118" s="65"/>
      <c r="K118" s="65"/>
      <c r="L118" s="65"/>
      <c r="M118" s="65"/>
      <c r="N118" s="65"/>
      <c r="O118" s="65"/>
    </row>
    <row r="119" spans="1:15" ht="37.5" customHeight="1" x14ac:dyDescent="0.4">
      <c r="A119" s="69">
        <v>911111</v>
      </c>
      <c r="B119" s="63"/>
      <c r="C119" s="63"/>
      <c r="D119" s="64" t="s">
        <v>2331</v>
      </c>
      <c r="E119" s="64" t="s">
        <v>2786</v>
      </c>
      <c r="F119" s="64" t="s">
        <v>2786</v>
      </c>
      <c r="G119" s="64" t="s">
        <v>2786</v>
      </c>
      <c r="H119" s="64" t="s">
        <v>2786</v>
      </c>
      <c r="I119" s="64" t="s">
        <v>2786</v>
      </c>
      <c r="J119" s="64" t="s">
        <v>2786</v>
      </c>
      <c r="K119" s="64" t="s">
        <v>2786</v>
      </c>
      <c r="L119" s="64" t="s">
        <v>2786</v>
      </c>
      <c r="M119" s="64" t="s">
        <v>2786</v>
      </c>
      <c r="N119" s="64" t="s">
        <v>2786</v>
      </c>
      <c r="O119" s="64" t="s">
        <v>2786</v>
      </c>
    </row>
    <row r="120" spans="1:15" x14ac:dyDescent="0.4">
      <c r="A120" s="68">
        <v>91112</v>
      </c>
      <c r="B120" s="62"/>
      <c r="C120" s="62">
        <v>1</v>
      </c>
      <c r="D120" s="65">
        <v>82</v>
      </c>
      <c r="E120" s="65"/>
      <c r="F120" s="65"/>
      <c r="G120" s="65"/>
      <c r="H120" s="65"/>
      <c r="I120" s="65"/>
      <c r="J120" s="65"/>
      <c r="K120" s="65"/>
      <c r="L120" s="65"/>
      <c r="M120" s="65"/>
      <c r="N120" s="65"/>
      <c r="O120" s="65"/>
    </row>
    <row r="121" spans="1:15" ht="37.5" customHeight="1" x14ac:dyDescent="0.4">
      <c r="A121" s="69">
        <v>911121</v>
      </c>
      <c r="B121" s="63"/>
      <c r="C121" s="63"/>
      <c r="D121" s="64" t="s">
        <v>2331</v>
      </c>
      <c r="E121" s="64" t="s">
        <v>2786</v>
      </c>
      <c r="F121" s="64" t="s">
        <v>2786</v>
      </c>
      <c r="G121" s="64" t="s">
        <v>2786</v>
      </c>
      <c r="H121" s="64" t="s">
        <v>2786</v>
      </c>
      <c r="I121" s="64" t="s">
        <v>2786</v>
      </c>
      <c r="J121" s="64" t="s">
        <v>2786</v>
      </c>
      <c r="K121" s="64" t="s">
        <v>2786</v>
      </c>
      <c r="L121" s="64" t="s">
        <v>2786</v>
      </c>
      <c r="M121" s="64" t="s">
        <v>2786</v>
      </c>
      <c r="N121" s="64" t="s">
        <v>2786</v>
      </c>
      <c r="O121" s="64" t="s">
        <v>2786</v>
      </c>
    </row>
    <row r="122" spans="1:15" x14ac:dyDescent="0.4">
      <c r="A122" s="68">
        <v>91113</v>
      </c>
      <c r="B122" s="62"/>
      <c r="C122" s="62">
        <v>1</v>
      </c>
      <c r="D122" s="65">
        <v>83</v>
      </c>
      <c r="E122" s="65"/>
      <c r="F122" s="65"/>
      <c r="G122" s="65"/>
      <c r="H122" s="65"/>
      <c r="I122" s="65"/>
      <c r="J122" s="65"/>
      <c r="K122" s="65"/>
      <c r="L122" s="65"/>
      <c r="M122" s="65"/>
      <c r="N122" s="65"/>
      <c r="O122" s="65"/>
    </row>
    <row r="123" spans="1:15" ht="37.5" customHeight="1" x14ac:dyDescent="0.4">
      <c r="A123" s="69">
        <v>911131</v>
      </c>
      <c r="B123" s="63"/>
      <c r="C123" s="63"/>
      <c r="D123" s="64" t="s">
        <v>2359</v>
      </c>
      <c r="E123" s="64" t="s">
        <v>2786</v>
      </c>
      <c r="F123" s="64" t="s">
        <v>2786</v>
      </c>
      <c r="G123" s="64" t="s">
        <v>2786</v>
      </c>
      <c r="H123" s="64" t="s">
        <v>2786</v>
      </c>
      <c r="I123" s="64" t="s">
        <v>2786</v>
      </c>
      <c r="J123" s="64" t="s">
        <v>2786</v>
      </c>
      <c r="K123" s="64" t="s">
        <v>2786</v>
      </c>
      <c r="L123" s="64" t="s">
        <v>2786</v>
      </c>
      <c r="M123" s="64" t="s">
        <v>2786</v>
      </c>
      <c r="N123" s="64" t="s">
        <v>2786</v>
      </c>
      <c r="O123" s="64" t="s">
        <v>2786</v>
      </c>
    </row>
    <row r="124" spans="1:15" x14ac:dyDescent="0.4">
      <c r="A124" s="68">
        <v>91115</v>
      </c>
      <c r="B124" s="62"/>
      <c r="C124" s="62">
        <v>2</v>
      </c>
      <c r="D124" s="65">
        <v>85</v>
      </c>
      <c r="E124" s="65">
        <v>96</v>
      </c>
      <c r="F124" s="65"/>
      <c r="G124" s="65"/>
      <c r="H124" s="65"/>
      <c r="I124" s="65"/>
      <c r="J124" s="65"/>
      <c r="K124" s="65"/>
      <c r="L124" s="65"/>
      <c r="M124" s="65"/>
      <c r="N124" s="65"/>
      <c r="O124" s="65"/>
    </row>
    <row r="125" spans="1:15" ht="37.5" x14ac:dyDescent="0.4">
      <c r="A125" s="69">
        <v>911151</v>
      </c>
      <c r="B125" s="63"/>
      <c r="C125" s="63"/>
      <c r="D125" s="64" t="s">
        <v>2377</v>
      </c>
      <c r="E125" s="64" t="s">
        <v>2459</v>
      </c>
      <c r="F125" s="64" t="s">
        <v>2786</v>
      </c>
      <c r="G125" s="64" t="s">
        <v>2786</v>
      </c>
      <c r="H125" s="64" t="s">
        <v>2786</v>
      </c>
      <c r="I125" s="64" t="s">
        <v>2786</v>
      </c>
      <c r="J125" s="64" t="s">
        <v>2786</v>
      </c>
      <c r="K125" s="64" t="s">
        <v>2786</v>
      </c>
      <c r="L125" s="64" t="s">
        <v>2786</v>
      </c>
      <c r="M125" s="64" t="s">
        <v>2786</v>
      </c>
      <c r="N125" s="64" t="s">
        <v>2786</v>
      </c>
      <c r="O125" s="64" t="s">
        <v>2786</v>
      </c>
    </row>
    <row r="126" spans="1:15" x14ac:dyDescent="0.4">
      <c r="A126" s="68">
        <v>91116</v>
      </c>
      <c r="B126" s="62"/>
      <c r="C126" s="62">
        <v>2</v>
      </c>
      <c r="D126" s="65">
        <v>80</v>
      </c>
      <c r="E126" s="65">
        <v>82</v>
      </c>
      <c r="F126" s="65"/>
      <c r="G126" s="65"/>
      <c r="H126" s="65"/>
      <c r="I126" s="65"/>
      <c r="J126" s="65"/>
      <c r="K126" s="65"/>
      <c r="L126" s="65"/>
      <c r="M126" s="65"/>
      <c r="N126" s="65"/>
      <c r="O126" s="65"/>
    </row>
    <row r="127" spans="1:15" ht="37.5" customHeight="1" x14ac:dyDescent="0.4">
      <c r="A127" s="69">
        <v>911161</v>
      </c>
      <c r="B127" s="63"/>
      <c r="C127" s="63"/>
      <c r="D127" s="64" t="s">
        <v>2264</v>
      </c>
      <c r="E127" s="64" t="s">
        <v>2331</v>
      </c>
      <c r="F127" s="64" t="s">
        <v>2786</v>
      </c>
      <c r="G127" s="64" t="s">
        <v>2786</v>
      </c>
      <c r="H127" s="64" t="s">
        <v>2786</v>
      </c>
      <c r="I127" s="64" t="s">
        <v>2786</v>
      </c>
      <c r="J127" s="64" t="s">
        <v>2786</v>
      </c>
      <c r="K127" s="64" t="s">
        <v>2786</v>
      </c>
      <c r="L127" s="64" t="s">
        <v>2786</v>
      </c>
      <c r="M127" s="64" t="s">
        <v>2786</v>
      </c>
      <c r="N127" s="64" t="s">
        <v>2786</v>
      </c>
      <c r="O127" s="64" t="s">
        <v>2786</v>
      </c>
    </row>
    <row r="128" spans="1:15" x14ac:dyDescent="0.4">
      <c r="A128" s="68">
        <v>91118</v>
      </c>
      <c r="B128" s="62"/>
      <c r="C128" s="62">
        <v>1</v>
      </c>
      <c r="D128" s="65">
        <v>66</v>
      </c>
      <c r="E128" s="65"/>
      <c r="F128" s="65"/>
      <c r="G128" s="65"/>
      <c r="H128" s="65"/>
      <c r="I128" s="65"/>
      <c r="J128" s="65"/>
      <c r="K128" s="65"/>
      <c r="L128" s="65"/>
      <c r="M128" s="65"/>
      <c r="N128" s="65"/>
      <c r="O128" s="65"/>
    </row>
    <row r="129" spans="1:15" ht="37.5" customHeight="1" x14ac:dyDescent="0.4">
      <c r="A129" s="69">
        <v>911181</v>
      </c>
      <c r="B129" s="63"/>
      <c r="C129" s="63"/>
      <c r="D129" s="64" t="s">
        <v>2141</v>
      </c>
      <c r="E129" s="64" t="s">
        <v>2786</v>
      </c>
      <c r="F129" s="64" t="s">
        <v>2786</v>
      </c>
      <c r="G129" s="64" t="s">
        <v>2786</v>
      </c>
      <c r="H129" s="64" t="s">
        <v>2786</v>
      </c>
      <c r="I129" s="64" t="s">
        <v>2786</v>
      </c>
      <c r="J129" s="64" t="s">
        <v>2786</v>
      </c>
      <c r="K129" s="64" t="s">
        <v>2786</v>
      </c>
      <c r="L129" s="64" t="s">
        <v>2786</v>
      </c>
      <c r="M129" s="64" t="s">
        <v>2786</v>
      </c>
      <c r="N129" s="64" t="s">
        <v>2786</v>
      </c>
      <c r="O129" s="64" t="s">
        <v>2786</v>
      </c>
    </row>
    <row r="130" spans="1:15" x14ac:dyDescent="0.4">
      <c r="A130" s="68">
        <v>91119</v>
      </c>
      <c r="B130" s="62"/>
      <c r="C130" s="62">
        <v>1</v>
      </c>
      <c r="D130" s="65">
        <v>116</v>
      </c>
      <c r="E130" s="65"/>
      <c r="F130" s="65"/>
      <c r="G130" s="65"/>
      <c r="H130" s="65"/>
      <c r="I130" s="65"/>
      <c r="J130" s="65"/>
      <c r="K130" s="65"/>
      <c r="L130" s="65"/>
      <c r="M130" s="65"/>
      <c r="N130" s="65"/>
      <c r="O130" s="65"/>
    </row>
    <row r="131" spans="1:15" ht="37.5" x14ac:dyDescent="0.4">
      <c r="A131" s="69">
        <v>911191</v>
      </c>
      <c r="B131" s="63"/>
      <c r="C131" s="63"/>
      <c r="D131" s="64" t="s">
        <v>2681</v>
      </c>
      <c r="E131" s="64" t="s">
        <v>2786</v>
      </c>
      <c r="F131" s="64" t="s">
        <v>2786</v>
      </c>
      <c r="G131" s="64" t="s">
        <v>2786</v>
      </c>
      <c r="H131" s="64" t="s">
        <v>2786</v>
      </c>
      <c r="I131" s="64" t="s">
        <v>2786</v>
      </c>
      <c r="J131" s="64" t="s">
        <v>2786</v>
      </c>
      <c r="K131" s="64" t="s">
        <v>2786</v>
      </c>
      <c r="L131" s="64" t="s">
        <v>2786</v>
      </c>
      <c r="M131" s="64" t="s">
        <v>2786</v>
      </c>
      <c r="N131" s="64" t="s">
        <v>2786</v>
      </c>
      <c r="O131" s="64" t="s">
        <v>2786</v>
      </c>
    </row>
    <row r="132" spans="1:15" x14ac:dyDescent="0.4">
      <c r="A132" s="68">
        <v>91121</v>
      </c>
      <c r="B132" s="62"/>
      <c r="C132" s="62">
        <v>1</v>
      </c>
      <c r="D132" s="65">
        <v>116</v>
      </c>
      <c r="E132" s="65"/>
      <c r="F132" s="65"/>
      <c r="G132" s="65"/>
      <c r="H132" s="65"/>
      <c r="I132" s="65"/>
      <c r="J132" s="65"/>
      <c r="K132" s="65"/>
      <c r="L132" s="65"/>
      <c r="M132" s="65"/>
      <c r="N132" s="65"/>
      <c r="O132" s="65"/>
    </row>
    <row r="133" spans="1:15" ht="37.5" x14ac:dyDescent="0.4">
      <c r="A133" s="69">
        <v>911211</v>
      </c>
      <c r="B133" s="63"/>
      <c r="C133" s="63"/>
      <c r="D133" s="64" t="s">
        <v>2681</v>
      </c>
      <c r="E133" s="64" t="s">
        <v>2786</v>
      </c>
      <c r="F133" s="64" t="s">
        <v>2786</v>
      </c>
      <c r="G133" s="64" t="s">
        <v>2786</v>
      </c>
      <c r="H133" s="64" t="s">
        <v>2786</v>
      </c>
      <c r="I133" s="64" t="s">
        <v>2786</v>
      </c>
      <c r="J133" s="64" t="s">
        <v>2786</v>
      </c>
      <c r="K133" s="64" t="s">
        <v>2786</v>
      </c>
      <c r="L133" s="64" t="s">
        <v>2786</v>
      </c>
      <c r="M133" s="64" t="s">
        <v>2786</v>
      </c>
      <c r="N133" s="64" t="s">
        <v>2786</v>
      </c>
      <c r="O133" s="64" t="s">
        <v>2786</v>
      </c>
    </row>
    <row r="134" spans="1:15" x14ac:dyDescent="0.4">
      <c r="A134" s="68">
        <v>91122</v>
      </c>
      <c r="B134" s="62"/>
      <c r="C134" s="62">
        <v>1</v>
      </c>
      <c r="D134" s="65">
        <v>1</v>
      </c>
      <c r="E134" s="65"/>
      <c r="F134" s="65"/>
      <c r="G134" s="65"/>
      <c r="H134" s="65"/>
      <c r="I134" s="65"/>
      <c r="J134" s="65"/>
      <c r="K134" s="65"/>
      <c r="L134" s="65"/>
      <c r="M134" s="65"/>
      <c r="N134" s="65"/>
      <c r="O134" s="65"/>
    </row>
    <row r="135" spans="1:15" ht="37.5" x14ac:dyDescent="0.4">
      <c r="A135" s="69">
        <v>911221</v>
      </c>
      <c r="B135" s="63"/>
      <c r="C135" s="63"/>
      <c r="D135" s="64" t="s">
        <v>1540</v>
      </c>
      <c r="E135" s="64" t="s">
        <v>2786</v>
      </c>
      <c r="F135" s="64" t="s">
        <v>2786</v>
      </c>
      <c r="G135" s="64" t="s">
        <v>2786</v>
      </c>
      <c r="H135" s="64" t="s">
        <v>2786</v>
      </c>
      <c r="I135" s="64" t="s">
        <v>2786</v>
      </c>
      <c r="J135" s="64" t="s">
        <v>2786</v>
      </c>
      <c r="K135" s="64" t="s">
        <v>2786</v>
      </c>
      <c r="L135" s="64" t="s">
        <v>2786</v>
      </c>
      <c r="M135" s="64" t="s">
        <v>2786</v>
      </c>
      <c r="N135" s="64" t="s">
        <v>2786</v>
      </c>
      <c r="O135" s="64" t="s">
        <v>2786</v>
      </c>
    </row>
    <row r="136" spans="1:15" x14ac:dyDescent="0.4">
      <c r="A136" s="68">
        <v>91123</v>
      </c>
      <c r="B136" s="62"/>
      <c r="C136" s="62">
        <v>1</v>
      </c>
      <c r="D136" s="65">
        <v>120</v>
      </c>
      <c r="E136" s="65"/>
      <c r="F136" s="65"/>
      <c r="G136" s="65"/>
      <c r="H136" s="65"/>
      <c r="I136" s="65"/>
      <c r="J136" s="65"/>
      <c r="K136" s="65"/>
      <c r="L136" s="65"/>
      <c r="M136" s="65"/>
      <c r="N136" s="65"/>
      <c r="O136" s="65"/>
    </row>
    <row r="137" spans="1:15" ht="37.5" x14ac:dyDescent="0.4">
      <c r="A137" s="69">
        <v>911231</v>
      </c>
      <c r="B137" s="63"/>
      <c r="C137" s="63"/>
      <c r="D137" s="64" t="s">
        <v>2727</v>
      </c>
      <c r="E137" s="64" t="s">
        <v>2786</v>
      </c>
      <c r="F137" s="64" t="s">
        <v>2786</v>
      </c>
      <c r="G137" s="64" t="s">
        <v>2786</v>
      </c>
      <c r="H137" s="64" t="s">
        <v>2786</v>
      </c>
      <c r="I137" s="64" t="s">
        <v>2786</v>
      </c>
      <c r="J137" s="64" t="s">
        <v>2786</v>
      </c>
      <c r="K137" s="64" t="s">
        <v>2786</v>
      </c>
      <c r="L137" s="64" t="s">
        <v>2786</v>
      </c>
      <c r="M137" s="64" t="s">
        <v>2786</v>
      </c>
      <c r="N137" s="64" t="s">
        <v>2786</v>
      </c>
      <c r="O137" s="64" t="s">
        <v>2786</v>
      </c>
    </row>
    <row r="138" spans="1:15" x14ac:dyDescent="0.4">
      <c r="A138" s="68">
        <v>91125</v>
      </c>
      <c r="B138" s="62"/>
      <c r="C138" s="62">
        <v>1</v>
      </c>
      <c r="D138" s="65">
        <v>13</v>
      </c>
      <c r="E138" s="65"/>
      <c r="F138" s="65"/>
      <c r="G138" s="65"/>
      <c r="H138" s="65"/>
      <c r="I138" s="65"/>
      <c r="J138" s="65"/>
      <c r="K138" s="65"/>
      <c r="L138" s="65"/>
      <c r="M138" s="65"/>
      <c r="N138" s="65"/>
      <c r="O138" s="65"/>
    </row>
    <row r="139" spans="1:15" ht="37.5" x14ac:dyDescent="0.4">
      <c r="A139" s="69">
        <v>911251</v>
      </c>
      <c r="B139" s="63"/>
      <c r="C139" s="63"/>
      <c r="D139" s="64" t="s">
        <v>1711</v>
      </c>
      <c r="E139" s="64" t="s">
        <v>2786</v>
      </c>
      <c r="F139" s="64" t="s">
        <v>2786</v>
      </c>
      <c r="G139" s="64" t="s">
        <v>2786</v>
      </c>
      <c r="H139" s="64" t="s">
        <v>2786</v>
      </c>
      <c r="I139" s="64" t="s">
        <v>2786</v>
      </c>
      <c r="J139" s="64" t="s">
        <v>2786</v>
      </c>
      <c r="K139" s="64" t="s">
        <v>2786</v>
      </c>
      <c r="L139" s="64" t="s">
        <v>2786</v>
      </c>
      <c r="M139" s="64" t="s">
        <v>2786</v>
      </c>
      <c r="N139" s="64" t="s">
        <v>2786</v>
      </c>
      <c r="O139" s="64" t="s">
        <v>2786</v>
      </c>
    </row>
    <row r="140" spans="1:15" x14ac:dyDescent="0.4">
      <c r="A140" s="68">
        <v>91128</v>
      </c>
      <c r="B140" s="62"/>
      <c r="C140" s="62">
        <v>1</v>
      </c>
      <c r="D140" s="65">
        <v>61</v>
      </c>
      <c r="E140" s="65"/>
      <c r="F140" s="65"/>
      <c r="G140" s="65"/>
      <c r="H140" s="65"/>
      <c r="I140" s="65"/>
      <c r="J140" s="65"/>
      <c r="K140" s="65"/>
      <c r="L140" s="65"/>
      <c r="M140" s="65"/>
      <c r="N140" s="65"/>
      <c r="O140" s="65"/>
    </row>
    <row r="141" spans="1:15" ht="37.5" x14ac:dyDescent="0.4">
      <c r="A141" s="69">
        <v>911281</v>
      </c>
      <c r="B141" s="63"/>
      <c r="C141" s="63"/>
      <c r="D141" s="64" t="s">
        <v>2103</v>
      </c>
      <c r="E141" s="64" t="s">
        <v>2786</v>
      </c>
      <c r="F141" s="64" t="s">
        <v>2786</v>
      </c>
      <c r="G141" s="64" t="s">
        <v>2786</v>
      </c>
      <c r="H141" s="64" t="s">
        <v>2786</v>
      </c>
      <c r="I141" s="64" t="s">
        <v>2786</v>
      </c>
      <c r="J141" s="64" t="s">
        <v>2786</v>
      </c>
      <c r="K141" s="64" t="s">
        <v>2786</v>
      </c>
      <c r="L141" s="64" t="s">
        <v>2786</v>
      </c>
      <c r="M141" s="64" t="s">
        <v>2786</v>
      </c>
      <c r="N141" s="64" t="s">
        <v>2786</v>
      </c>
      <c r="O141" s="64" t="s">
        <v>2786</v>
      </c>
    </row>
    <row r="142" spans="1:15" x14ac:dyDescent="0.4">
      <c r="A142" s="68">
        <v>91132</v>
      </c>
      <c r="B142" s="62"/>
      <c r="C142" s="62">
        <v>1</v>
      </c>
      <c r="D142" s="65">
        <v>72</v>
      </c>
      <c r="E142" s="65"/>
      <c r="F142" s="65"/>
      <c r="G142" s="65"/>
      <c r="H142" s="65"/>
      <c r="I142" s="65"/>
      <c r="J142" s="65"/>
      <c r="K142" s="65"/>
      <c r="L142" s="65"/>
      <c r="M142" s="65"/>
      <c r="N142" s="65"/>
      <c r="O142" s="65"/>
    </row>
    <row r="143" spans="1:15" ht="37.5" x14ac:dyDescent="0.4">
      <c r="A143" s="69">
        <v>911321</v>
      </c>
      <c r="B143" s="63"/>
      <c r="C143" s="63"/>
      <c r="D143" s="64" t="s">
        <v>2180</v>
      </c>
      <c r="E143" s="64" t="s">
        <v>2786</v>
      </c>
      <c r="F143" s="64" t="s">
        <v>2786</v>
      </c>
      <c r="G143" s="64" t="s">
        <v>2786</v>
      </c>
      <c r="H143" s="64" t="s">
        <v>2786</v>
      </c>
      <c r="I143" s="64" t="s">
        <v>2786</v>
      </c>
      <c r="J143" s="64" t="s">
        <v>2786</v>
      </c>
      <c r="K143" s="64" t="s">
        <v>2786</v>
      </c>
      <c r="L143" s="64" t="s">
        <v>2786</v>
      </c>
      <c r="M143" s="64" t="s">
        <v>2786</v>
      </c>
      <c r="N143" s="64" t="s">
        <v>2786</v>
      </c>
      <c r="O143" s="64" t="s">
        <v>2786</v>
      </c>
    </row>
    <row r="144" spans="1:15" x14ac:dyDescent="0.4">
      <c r="A144" s="68">
        <v>91137</v>
      </c>
      <c r="B144" s="62"/>
      <c r="C144" s="62">
        <v>1</v>
      </c>
      <c r="D144" s="65">
        <v>101</v>
      </c>
      <c r="E144" s="65"/>
      <c r="F144" s="65"/>
      <c r="G144" s="65"/>
      <c r="H144" s="65"/>
      <c r="I144" s="65"/>
      <c r="J144" s="65"/>
      <c r="K144" s="65"/>
      <c r="L144" s="65"/>
      <c r="M144" s="65"/>
      <c r="N144" s="65"/>
      <c r="O144" s="65"/>
    </row>
    <row r="145" spans="1:15" ht="37.5" x14ac:dyDescent="0.4">
      <c r="A145" s="69">
        <v>911371</v>
      </c>
      <c r="B145" s="63"/>
      <c r="C145" s="63"/>
      <c r="D145" s="64" t="s">
        <v>2792</v>
      </c>
      <c r="E145" s="64" t="s">
        <v>2786</v>
      </c>
      <c r="F145" s="64" t="s">
        <v>2786</v>
      </c>
      <c r="G145" s="64" t="s">
        <v>2786</v>
      </c>
      <c r="H145" s="64" t="s">
        <v>2786</v>
      </c>
      <c r="I145" s="64" t="s">
        <v>2786</v>
      </c>
      <c r="J145" s="64" t="s">
        <v>2786</v>
      </c>
      <c r="K145" s="64" t="s">
        <v>2786</v>
      </c>
      <c r="L145" s="64" t="s">
        <v>2786</v>
      </c>
      <c r="M145" s="64" t="s">
        <v>2786</v>
      </c>
      <c r="N145" s="64" t="s">
        <v>2786</v>
      </c>
      <c r="O145" s="64" t="s">
        <v>2786</v>
      </c>
    </row>
    <row r="146" spans="1:15" x14ac:dyDescent="0.4">
      <c r="A146" s="68">
        <v>91141</v>
      </c>
      <c r="B146" s="62"/>
      <c r="C146" s="62">
        <v>2</v>
      </c>
      <c r="D146" s="65">
        <v>4</v>
      </c>
      <c r="E146" s="65">
        <v>7</v>
      </c>
      <c r="F146" s="65"/>
      <c r="G146" s="65"/>
      <c r="H146" s="65"/>
      <c r="I146" s="65"/>
      <c r="J146" s="65"/>
      <c r="K146" s="65"/>
      <c r="L146" s="65"/>
      <c r="M146" s="65"/>
      <c r="N146" s="65"/>
      <c r="O146" s="65"/>
    </row>
    <row r="147" spans="1:15" ht="37.5" customHeight="1" x14ac:dyDescent="0.4">
      <c r="A147" s="69">
        <v>911411</v>
      </c>
      <c r="B147" s="63"/>
      <c r="C147" s="63"/>
      <c r="D147" s="64" t="s">
        <v>1602</v>
      </c>
      <c r="E147" s="64" t="s">
        <v>1633</v>
      </c>
      <c r="F147" s="64" t="s">
        <v>2786</v>
      </c>
      <c r="G147" s="64" t="s">
        <v>2786</v>
      </c>
      <c r="H147" s="64" t="s">
        <v>2786</v>
      </c>
      <c r="I147" s="64" t="s">
        <v>2786</v>
      </c>
      <c r="J147" s="64" t="s">
        <v>2786</v>
      </c>
      <c r="K147" s="64" t="s">
        <v>2786</v>
      </c>
      <c r="L147" s="64" t="s">
        <v>2786</v>
      </c>
      <c r="M147" s="64" t="s">
        <v>2786</v>
      </c>
      <c r="N147" s="64" t="s">
        <v>2786</v>
      </c>
      <c r="O147" s="64" t="s">
        <v>2786</v>
      </c>
    </row>
    <row r="148" spans="1:15" x14ac:dyDescent="0.4">
      <c r="A148" s="68">
        <v>91142</v>
      </c>
      <c r="B148" s="62"/>
      <c r="C148" s="62">
        <v>1</v>
      </c>
      <c r="D148" s="65">
        <v>86</v>
      </c>
      <c r="E148" s="65"/>
      <c r="F148" s="65"/>
      <c r="G148" s="65"/>
      <c r="H148" s="65"/>
      <c r="I148" s="65"/>
      <c r="J148" s="65"/>
      <c r="K148" s="65"/>
      <c r="L148" s="65"/>
      <c r="M148" s="65"/>
      <c r="N148" s="65"/>
      <c r="O148" s="65"/>
    </row>
    <row r="149" spans="1:15" ht="37.5" customHeight="1" x14ac:dyDescent="0.4">
      <c r="A149" s="69">
        <v>911421</v>
      </c>
      <c r="B149" s="63"/>
      <c r="C149" s="63"/>
      <c r="D149" s="64" t="s">
        <v>2393</v>
      </c>
      <c r="E149" s="64" t="s">
        <v>2786</v>
      </c>
      <c r="F149" s="64" t="s">
        <v>2786</v>
      </c>
      <c r="G149" s="64" t="s">
        <v>2786</v>
      </c>
      <c r="H149" s="64" t="s">
        <v>2786</v>
      </c>
      <c r="I149" s="64" t="s">
        <v>2786</v>
      </c>
      <c r="J149" s="64" t="s">
        <v>2786</v>
      </c>
      <c r="K149" s="64" t="s">
        <v>2786</v>
      </c>
      <c r="L149" s="64" t="s">
        <v>2786</v>
      </c>
      <c r="M149" s="64" t="s">
        <v>2786</v>
      </c>
      <c r="N149" s="64" t="s">
        <v>2786</v>
      </c>
      <c r="O149" s="64" t="s">
        <v>2786</v>
      </c>
    </row>
    <row r="150" spans="1:15" x14ac:dyDescent="0.4">
      <c r="A150" s="68">
        <v>91143</v>
      </c>
      <c r="B150" s="62"/>
      <c r="C150" s="62">
        <v>1</v>
      </c>
      <c r="D150" s="65">
        <v>105</v>
      </c>
      <c r="E150" s="65"/>
      <c r="F150" s="65"/>
      <c r="G150" s="65"/>
      <c r="H150" s="65"/>
      <c r="I150" s="65"/>
      <c r="J150" s="65"/>
      <c r="K150" s="65"/>
      <c r="L150" s="65"/>
      <c r="M150" s="65"/>
      <c r="N150" s="65"/>
      <c r="O150" s="65"/>
    </row>
    <row r="151" spans="1:15" ht="37.5" x14ac:dyDescent="0.4">
      <c r="A151" s="69">
        <v>911431</v>
      </c>
      <c r="B151" s="63"/>
      <c r="C151" s="63"/>
      <c r="D151" s="64" t="s">
        <v>2588</v>
      </c>
      <c r="E151" s="64" t="s">
        <v>2786</v>
      </c>
      <c r="F151" s="64" t="s">
        <v>2786</v>
      </c>
      <c r="G151" s="64" t="s">
        <v>2786</v>
      </c>
      <c r="H151" s="64" t="s">
        <v>2786</v>
      </c>
      <c r="I151" s="64" t="s">
        <v>2786</v>
      </c>
      <c r="J151" s="64" t="s">
        <v>2786</v>
      </c>
      <c r="K151" s="64" t="s">
        <v>2786</v>
      </c>
      <c r="L151" s="64" t="s">
        <v>2786</v>
      </c>
      <c r="M151" s="64" t="s">
        <v>2786</v>
      </c>
      <c r="N151" s="64" t="s">
        <v>2786</v>
      </c>
      <c r="O151" s="64" t="s">
        <v>2786</v>
      </c>
    </row>
    <row r="152" spans="1:15" x14ac:dyDescent="0.4">
      <c r="A152" s="68">
        <v>91144</v>
      </c>
      <c r="B152" s="62"/>
      <c r="C152" s="62">
        <v>2</v>
      </c>
      <c r="D152" s="65">
        <v>99</v>
      </c>
      <c r="E152" s="65">
        <v>105</v>
      </c>
      <c r="F152" s="65"/>
      <c r="G152" s="65"/>
      <c r="H152" s="65"/>
      <c r="I152" s="65"/>
      <c r="J152" s="65"/>
      <c r="K152" s="65"/>
      <c r="L152" s="65"/>
      <c r="M152" s="65"/>
      <c r="N152" s="65"/>
      <c r="O152" s="65"/>
    </row>
    <row r="153" spans="1:15" ht="37.5" x14ac:dyDescent="0.4">
      <c r="A153" s="69">
        <v>911441</v>
      </c>
      <c r="B153" s="63"/>
      <c r="C153" s="63"/>
      <c r="D153" s="64" t="s">
        <v>2511</v>
      </c>
      <c r="E153" s="64" t="s">
        <v>2588</v>
      </c>
      <c r="F153" s="64" t="s">
        <v>2786</v>
      </c>
      <c r="G153" s="64" t="s">
        <v>2786</v>
      </c>
      <c r="H153" s="64" t="s">
        <v>2786</v>
      </c>
      <c r="I153" s="64" t="s">
        <v>2786</v>
      </c>
      <c r="J153" s="64" t="s">
        <v>2786</v>
      </c>
      <c r="K153" s="64" t="s">
        <v>2786</v>
      </c>
      <c r="L153" s="64" t="s">
        <v>2786</v>
      </c>
      <c r="M153" s="64" t="s">
        <v>2786</v>
      </c>
      <c r="N153" s="64" t="s">
        <v>2786</v>
      </c>
      <c r="O153" s="64" t="s">
        <v>2786</v>
      </c>
    </row>
    <row r="154" spans="1:15" x14ac:dyDescent="0.4">
      <c r="A154" s="68">
        <v>91145</v>
      </c>
      <c r="B154" s="62"/>
      <c r="C154" s="62">
        <v>1</v>
      </c>
      <c r="D154" s="65">
        <v>106</v>
      </c>
      <c r="E154" s="65"/>
      <c r="F154" s="65"/>
      <c r="G154" s="65"/>
      <c r="H154" s="65"/>
      <c r="I154" s="65"/>
      <c r="J154" s="65"/>
      <c r="K154" s="65"/>
      <c r="L154" s="65"/>
      <c r="M154" s="65"/>
      <c r="N154" s="65"/>
      <c r="O154" s="65"/>
    </row>
    <row r="155" spans="1:15" ht="37.5" x14ac:dyDescent="0.4">
      <c r="A155" s="69">
        <v>911451</v>
      </c>
      <c r="B155" s="63"/>
      <c r="C155" s="63"/>
      <c r="D155" s="64" t="s">
        <v>2591</v>
      </c>
      <c r="E155" s="64" t="s">
        <v>2786</v>
      </c>
      <c r="F155" s="64" t="s">
        <v>2786</v>
      </c>
      <c r="G155" s="64" t="s">
        <v>2786</v>
      </c>
      <c r="H155" s="64" t="s">
        <v>2786</v>
      </c>
      <c r="I155" s="64" t="s">
        <v>2786</v>
      </c>
      <c r="J155" s="64" t="s">
        <v>2786</v>
      </c>
      <c r="K155" s="64" t="s">
        <v>2786</v>
      </c>
      <c r="L155" s="64" t="s">
        <v>2786</v>
      </c>
      <c r="M155" s="64" t="s">
        <v>2786</v>
      </c>
      <c r="N155" s="64" t="s">
        <v>2786</v>
      </c>
      <c r="O155" s="64" t="s">
        <v>2786</v>
      </c>
    </row>
    <row r="156" spans="1:15" x14ac:dyDescent="0.4">
      <c r="A156" s="68">
        <v>91147</v>
      </c>
      <c r="B156" s="62"/>
      <c r="C156" s="62">
        <v>11</v>
      </c>
      <c r="D156" s="65">
        <v>12</v>
      </c>
      <c r="E156" s="65">
        <v>26</v>
      </c>
      <c r="F156" s="65">
        <v>34</v>
      </c>
      <c r="G156" s="65">
        <v>37</v>
      </c>
      <c r="H156" s="65">
        <v>39</v>
      </c>
      <c r="I156" s="65">
        <v>42</v>
      </c>
      <c r="J156" s="65">
        <v>46</v>
      </c>
      <c r="K156" s="65">
        <v>47</v>
      </c>
      <c r="L156" s="65">
        <v>49</v>
      </c>
      <c r="M156" s="65">
        <v>58</v>
      </c>
      <c r="N156" s="65">
        <v>72</v>
      </c>
      <c r="O156" s="65"/>
    </row>
    <row r="157" spans="1:15" ht="37.5" customHeight="1" x14ac:dyDescent="0.4">
      <c r="A157" s="69">
        <v>911471</v>
      </c>
      <c r="B157" s="63"/>
      <c r="C157" s="63"/>
      <c r="D157" s="64" t="s">
        <v>1700</v>
      </c>
      <c r="E157" s="64" t="s">
        <v>1819</v>
      </c>
      <c r="F157" s="64" t="s">
        <v>533</v>
      </c>
      <c r="G157" s="64" t="s">
        <v>1932</v>
      </c>
      <c r="H157" s="64" t="s">
        <v>1945</v>
      </c>
      <c r="I157" s="64" t="s">
        <v>1966</v>
      </c>
      <c r="J157" s="64" t="s">
        <v>2000</v>
      </c>
      <c r="K157" s="64" t="s">
        <v>2008</v>
      </c>
      <c r="L157" s="64" t="s">
        <v>2025</v>
      </c>
      <c r="M157" s="64" t="s">
        <v>2075</v>
      </c>
      <c r="N157" s="64" t="s">
        <v>2180</v>
      </c>
      <c r="O157" s="64" t="s">
        <v>2786</v>
      </c>
    </row>
    <row r="158" spans="1:15" x14ac:dyDescent="0.4">
      <c r="A158" s="68">
        <v>91148</v>
      </c>
      <c r="B158" s="62"/>
      <c r="C158" s="62">
        <v>12</v>
      </c>
      <c r="D158" s="65">
        <v>11</v>
      </c>
      <c r="E158" s="65">
        <v>18</v>
      </c>
      <c r="F158" s="65">
        <v>26</v>
      </c>
      <c r="G158" s="65">
        <v>33</v>
      </c>
      <c r="H158" s="65">
        <v>34</v>
      </c>
      <c r="I158" s="65">
        <v>39</v>
      </c>
      <c r="J158" s="65">
        <v>47</v>
      </c>
      <c r="K158" s="65">
        <v>50</v>
      </c>
      <c r="L158" s="65">
        <v>53</v>
      </c>
      <c r="M158" s="65">
        <v>58</v>
      </c>
      <c r="N158" s="65">
        <v>86</v>
      </c>
      <c r="O158" s="65">
        <v>96</v>
      </c>
    </row>
    <row r="159" spans="1:15" ht="37.5" customHeight="1" x14ac:dyDescent="0.4">
      <c r="A159" s="69">
        <v>911481</v>
      </c>
      <c r="B159" s="63"/>
      <c r="C159" s="63"/>
      <c r="D159" s="64" t="s">
        <v>1684</v>
      </c>
      <c r="E159" s="64" t="s">
        <v>1765</v>
      </c>
      <c r="F159" s="64" t="s">
        <v>1819</v>
      </c>
      <c r="G159" s="64" t="s">
        <v>1890</v>
      </c>
      <c r="H159" s="64" t="s">
        <v>533</v>
      </c>
      <c r="I159" s="64" t="s">
        <v>1945</v>
      </c>
      <c r="J159" s="64" t="s">
        <v>2008</v>
      </c>
      <c r="K159" s="64" t="s">
        <v>2034</v>
      </c>
      <c r="L159" s="64" t="s">
        <v>2046</v>
      </c>
      <c r="M159" s="64" t="s">
        <v>2075</v>
      </c>
      <c r="N159" s="64" t="s">
        <v>2393</v>
      </c>
      <c r="O159" s="64" t="s">
        <v>2459</v>
      </c>
    </row>
    <row r="160" spans="1:15" x14ac:dyDescent="0.4">
      <c r="A160" s="68">
        <v>91149</v>
      </c>
      <c r="B160" s="62"/>
      <c r="C160" s="62">
        <v>2</v>
      </c>
      <c r="D160" s="65">
        <v>31</v>
      </c>
      <c r="E160" s="65">
        <v>32</v>
      </c>
      <c r="F160" s="65"/>
      <c r="G160" s="65"/>
      <c r="H160" s="65"/>
      <c r="I160" s="65"/>
      <c r="J160" s="65"/>
      <c r="K160" s="65"/>
      <c r="L160" s="65"/>
      <c r="M160" s="65"/>
      <c r="N160" s="65"/>
      <c r="O160" s="65"/>
    </row>
    <row r="161" spans="1:15" ht="37.5" customHeight="1" x14ac:dyDescent="0.4">
      <c r="A161" s="69">
        <v>911491</v>
      </c>
      <c r="B161" s="63"/>
      <c r="C161" s="63"/>
      <c r="D161" s="64" t="s">
        <v>1861</v>
      </c>
      <c r="E161" s="64" t="s">
        <v>1884</v>
      </c>
      <c r="F161" s="64" t="s">
        <v>2786</v>
      </c>
      <c r="G161" s="64" t="s">
        <v>2786</v>
      </c>
      <c r="H161" s="64" t="s">
        <v>2786</v>
      </c>
      <c r="I161" s="64" t="s">
        <v>2786</v>
      </c>
      <c r="J161" s="64" t="s">
        <v>2786</v>
      </c>
      <c r="K161" s="64" t="s">
        <v>2786</v>
      </c>
      <c r="L161" s="64" t="s">
        <v>2786</v>
      </c>
      <c r="M161" s="64" t="s">
        <v>2786</v>
      </c>
      <c r="N161" s="64" t="s">
        <v>2786</v>
      </c>
      <c r="O161" s="64" t="s">
        <v>2786</v>
      </c>
    </row>
    <row r="162" spans="1:15" x14ac:dyDescent="0.4">
      <c r="A162" s="68">
        <v>91150</v>
      </c>
      <c r="B162" s="62"/>
      <c r="C162" s="62">
        <v>1</v>
      </c>
      <c r="D162" s="65">
        <v>99</v>
      </c>
      <c r="E162" s="65"/>
      <c r="F162" s="65"/>
      <c r="G162" s="65"/>
      <c r="H162" s="65"/>
      <c r="I162" s="65"/>
      <c r="J162" s="65"/>
      <c r="K162" s="65"/>
      <c r="L162" s="65"/>
      <c r="M162" s="65"/>
      <c r="N162" s="65"/>
      <c r="O162" s="65"/>
    </row>
    <row r="163" spans="1:15" ht="37.5" x14ac:dyDescent="0.4">
      <c r="A163" s="69">
        <v>911501</v>
      </c>
      <c r="B163" s="63"/>
      <c r="C163" s="63"/>
      <c r="D163" s="64" t="s">
        <v>2511</v>
      </c>
      <c r="E163" s="64" t="s">
        <v>2786</v>
      </c>
      <c r="F163" s="64" t="s">
        <v>2786</v>
      </c>
      <c r="G163" s="64" t="s">
        <v>2786</v>
      </c>
      <c r="H163" s="64" t="s">
        <v>2786</v>
      </c>
      <c r="I163" s="64" t="s">
        <v>2786</v>
      </c>
      <c r="J163" s="64" t="s">
        <v>2786</v>
      </c>
      <c r="K163" s="64" t="s">
        <v>2786</v>
      </c>
      <c r="L163" s="64" t="s">
        <v>2786</v>
      </c>
      <c r="M163" s="64" t="s">
        <v>2786</v>
      </c>
      <c r="N163" s="64" t="s">
        <v>2786</v>
      </c>
      <c r="O163" s="64" t="s">
        <v>2786</v>
      </c>
    </row>
    <row r="164" spans="1:15" x14ac:dyDescent="0.4">
      <c r="A164" s="68">
        <v>91151</v>
      </c>
      <c r="B164" s="62"/>
      <c r="C164" s="62">
        <v>1</v>
      </c>
      <c r="D164" s="65">
        <v>99</v>
      </c>
      <c r="E164" s="65"/>
      <c r="F164" s="65"/>
      <c r="G164" s="65"/>
      <c r="H164" s="65"/>
      <c r="I164" s="65"/>
      <c r="J164" s="65"/>
      <c r="K164" s="65"/>
      <c r="L164" s="65"/>
      <c r="M164" s="65"/>
      <c r="N164" s="65"/>
      <c r="O164" s="65"/>
    </row>
    <row r="165" spans="1:15" ht="37.5" x14ac:dyDescent="0.4">
      <c r="A165" s="69">
        <v>911511</v>
      </c>
      <c r="B165" s="63"/>
      <c r="C165" s="63"/>
      <c r="D165" s="64" t="s">
        <v>2511</v>
      </c>
      <c r="E165" s="64" t="s">
        <v>2786</v>
      </c>
      <c r="F165" s="64" t="s">
        <v>2786</v>
      </c>
      <c r="G165" s="64" t="s">
        <v>2786</v>
      </c>
      <c r="H165" s="64" t="s">
        <v>2786</v>
      </c>
      <c r="I165" s="64" t="s">
        <v>2786</v>
      </c>
      <c r="J165" s="64" t="s">
        <v>2786</v>
      </c>
      <c r="K165" s="64" t="s">
        <v>2786</v>
      </c>
      <c r="L165" s="64" t="s">
        <v>2786</v>
      </c>
      <c r="M165" s="64" t="s">
        <v>2786</v>
      </c>
      <c r="N165" s="64" t="s">
        <v>2786</v>
      </c>
      <c r="O165" s="64" t="s">
        <v>2786</v>
      </c>
    </row>
    <row r="166" spans="1:15" x14ac:dyDescent="0.4">
      <c r="A166" s="68">
        <v>91153</v>
      </c>
      <c r="B166" s="62"/>
      <c r="C166" s="62">
        <v>1</v>
      </c>
      <c r="D166" s="65">
        <v>101</v>
      </c>
      <c r="E166" s="65"/>
      <c r="F166" s="65"/>
      <c r="G166" s="65"/>
      <c r="H166" s="65"/>
      <c r="I166" s="65"/>
      <c r="J166" s="65"/>
      <c r="K166" s="65"/>
      <c r="L166" s="65"/>
      <c r="M166" s="65"/>
      <c r="N166" s="65"/>
      <c r="O166" s="65"/>
    </row>
    <row r="167" spans="1:15" ht="37.5" x14ac:dyDescent="0.4">
      <c r="A167" s="69">
        <v>911531</v>
      </c>
      <c r="B167" s="63"/>
      <c r="C167" s="63"/>
      <c r="D167" s="64" t="s">
        <v>2792</v>
      </c>
      <c r="E167" s="64" t="s">
        <v>2786</v>
      </c>
      <c r="F167" s="64" t="s">
        <v>2786</v>
      </c>
      <c r="G167" s="64" t="s">
        <v>2786</v>
      </c>
      <c r="H167" s="64" t="s">
        <v>2786</v>
      </c>
      <c r="I167" s="64" t="s">
        <v>2786</v>
      </c>
      <c r="J167" s="64" t="s">
        <v>2786</v>
      </c>
      <c r="K167" s="64" t="s">
        <v>2786</v>
      </c>
      <c r="L167" s="64" t="s">
        <v>2786</v>
      </c>
      <c r="M167" s="64" t="s">
        <v>2786</v>
      </c>
      <c r="N167" s="64" t="s">
        <v>2786</v>
      </c>
      <c r="O167" s="64" t="s">
        <v>2786</v>
      </c>
    </row>
    <row r="168" spans="1:15" x14ac:dyDescent="0.4">
      <c r="A168" s="68">
        <v>91154</v>
      </c>
      <c r="B168" s="62"/>
      <c r="C168" s="62">
        <v>1</v>
      </c>
      <c r="D168" s="65">
        <v>13</v>
      </c>
      <c r="E168" s="65"/>
      <c r="F168" s="65"/>
      <c r="G168" s="65"/>
      <c r="H168" s="65"/>
      <c r="I168" s="65"/>
      <c r="J168" s="65"/>
      <c r="K168" s="65"/>
      <c r="L168" s="65"/>
      <c r="M168" s="65"/>
      <c r="N168" s="65"/>
      <c r="O168" s="65"/>
    </row>
    <row r="169" spans="1:15" ht="37.5" x14ac:dyDescent="0.4">
      <c r="A169" s="69">
        <v>911541</v>
      </c>
      <c r="B169" s="63"/>
      <c r="C169" s="63"/>
      <c r="D169" s="64" t="s">
        <v>1711</v>
      </c>
      <c r="E169" s="64" t="s">
        <v>2786</v>
      </c>
      <c r="F169" s="64" t="s">
        <v>2786</v>
      </c>
      <c r="G169" s="64" t="s">
        <v>2786</v>
      </c>
      <c r="H169" s="64" t="s">
        <v>2786</v>
      </c>
      <c r="I169" s="64" t="s">
        <v>2786</v>
      </c>
      <c r="J169" s="64" t="s">
        <v>2786</v>
      </c>
      <c r="K169" s="64" t="s">
        <v>2786</v>
      </c>
      <c r="L169" s="64" t="s">
        <v>2786</v>
      </c>
      <c r="M169" s="64" t="s">
        <v>2786</v>
      </c>
      <c r="N169" s="64" t="s">
        <v>2786</v>
      </c>
      <c r="O169" s="64" t="s">
        <v>2786</v>
      </c>
    </row>
    <row r="170" spans="1:15" x14ac:dyDescent="0.4">
      <c r="A170" s="68">
        <v>91156</v>
      </c>
      <c r="B170" s="62"/>
      <c r="C170" s="62">
        <v>2</v>
      </c>
      <c r="D170" s="65">
        <v>7</v>
      </c>
      <c r="E170" s="65">
        <v>11</v>
      </c>
      <c r="F170" s="65"/>
      <c r="G170" s="65"/>
      <c r="H170" s="65"/>
      <c r="I170" s="65"/>
      <c r="J170" s="65"/>
      <c r="K170" s="65"/>
      <c r="L170" s="65"/>
      <c r="M170" s="65"/>
      <c r="N170" s="65"/>
      <c r="O170" s="65"/>
    </row>
    <row r="171" spans="1:15" ht="37.5" x14ac:dyDescent="0.4">
      <c r="A171" s="69">
        <v>911561</v>
      </c>
      <c r="B171" s="63"/>
      <c r="C171" s="63"/>
      <c r="D171" s="64" t="s">
        <v>1633</v>
      </c>
      <c r="E171" s="64" t="s">
        <v>1684</v>
      </c>
      <c r="F171" s="64" t="s">
        <v>2786</v>
      </c>
      <c r="G171" s="64" t="s">
        <v>2786</v>
      </c>
      <c r="H171" s="64" t="s">
        <v>2786</v>
      </c>
      <c r="I171" s="64" t="s">
        <v>2786</v>
      </c>
      <c r="J171" s="64" t="s">
        <v>2786</v>
      </c>
      <c r="K171" s="64" t="s">
        <v>2786</v>
      </c>
      <c r="L171" s="64" t="s">
        <v>2786</v>
      </c>
      <c r="M171" s="64" t="s">
        <v>2786</v>
      </c>
      <c r="N171" s="64" t="s">
        <v>2786</v>
      </c>
      <c r="O171" s="64" t="s">
        <v>2786</v>
      </c>
    </row>
    <row r="172" spans="1:15" x14ac:dyDescent="0.4">
      <c r="A172" s="68">
        <v>91157</v>
      </c>
      <c r="B172" s="62"/>
      <c r="C172" s="62">
        <v>2</v>
      </c>
      <c r="D172" s="65">
        <v>7</v>
      </c>
      <c r="E172" s="65">
        <v>10</v>
      </c>
      <c r="F172" s="65"/>
      <c r="G172" s="65"/>
      <c r="H172" s="65"/>
      <c r="I172" s="65"/>
      <c r="J172" s="65"/>
      <c r="K172" s="65"/>
      <c r="L172" s="65"/>
      <c r="M172" s="65"/>
      <c r="N172" s="65"/>
      <c r="O172" s="65"/>
    </row>
    <row r="173" spans="1:15" ht="37.5" customHeight="1" x14ac:dyDescent="0.4">
      <c r="A173" s="69">
        <v>911571</v>
      </c>
      <c r="B173" s="63"/>
      <c r="C173" s="63"/>
      <c r="D173" s="64" t="s">
        <v>1633</v>
      </c>
      <c r="E173" s="64" t="s">
        <v>1671</v>
      </c>
      <c r="F173" s="64" t="s">
        <v>2786</v>
      </c>
      <c r="G173" s="64" t="s">
        <v>2786</v>
      </c>
      <c r="H173" s="64" t="s">
        <v>2786</v>
      </c>
      <c r="I173" s="64" t="s">
        <v>2786</v>
      </c>
      <c r="J173" s="64" t="s">
        <v>2786</v>
      </c>
      <c r="K173" s="64" t="s">
        <v>2786</v>
      </c>
      <c r="L173" s="64" t="s">
        <v>2786</v>
      </c>
      <c r="M173" s="64" t="s">
        <v>2786</v>
      </c>
      <c r="N173" s="64" t="s">
        <v>2786</v>
      </c>
      <c r="O173" s="64" t="s">
        <v>2786</v>
      </c>
    </row>
    <row r="174" spans="1:15" x14ac:dyDescent="0.4">
      <c r="A174" s="68">
        <v>91158</v>
      </c>
      <c r="B174" s="62"/>
      <c r="C174" s="62">
        <v>1</v>
      </c>
      <c r="D174" s="65">
        <v>25</v>
      </c>
      <c r="E174" s="65"/>
      <c r="F174" s="65"/>
      <c r="G174" s="65"/>
      <c r="H174" s="65"/>
      <c r="I174" s="65"/>
      <c r="J174" s="65"/>
      <c r="K174" s="65"/>
      <c r="L174" s="65"/>
      <c r="M174" s="65"/>
      <c r="N174" s="65"/>
      <c r="O174" s="65"/>
    </row>
    <row r="175" spans="1:15" ht="37.5" customHeight="1" x14ac:dyDescent="0.4">
      <c r="A175" s="69">
        <v>911581</v>
      </c>
      <c r="B175" s="63"/>
      <c r="C175" s="63"/>
      <c r="D175" s="64" t="s">
        <v>2787</v>
      </c>
      <c r="E175" s="64" t="s">
        <v>2786</v>
      </c>
      <c r="F175" s="64" t="s">
        <v>2786</v>
      </c>
      <c r="G175" s="64" t="s">
        <v>2786</v>
      </c>
      <c r="H175" s="64" t="s">
        <v>2786</v>
      </c>
      <c r="I175" s="64" t="s">
        <v>2786</v>
      </c>
      <c r="J175" s="64" t="s">
        <v>2786</v>
      </c>
      <c r="K175" s="64" t="s">
        <v>2786</v>
      </c>
      <c r="L175" s="64" t="s">
        <v>2786</v>
      </c>
      <c r="M175" s="64" t="s">
        <v>2786</v>
      </c>
      <c r="N175" s="64" t="s">
        <v>2786</v>
      </c>
      <c r="O175" s="64" t="s">
        <v>2786</v>
      </c>
    </row>
    <row r="176" spans="1:15" x14ac:dyDescent="0.4">
      <c r="A176" s="68">
        <v>91159</v>
      </c>
      <c r="B176" s="62"/>
      <c r="C176" s="62">
        <v>2</v>
      </c>
      <c r="D176" s="65">
        <v>28</v>
      </c>
      <c r="E176" s="65">
        <v>40</v>
      </c>
      <c r="F176" s="65"/>
      <c r="G176" s="65"/>
      <c r="H176" s="65"/>
      <c r="I176" s="65"/>
      <c r="J176" s="65"/>
      <c r="K176" s="65"/>
      <c r="L176" s="65"/>
      <c r="M176" s="65"/>
      <c r="N176" s="65"/>
      <c r="O176" s="65"/>
    </row>
    <row r="177" spans="1:15" ht="37.5" customHeight="1" x14ac:dyDescent="0.4">
      <c r="A177" s="69">
        <v>911591</v>
      </c>
      <c r="B177" s="63"/>
      <c r="C177" s="63"/>
      <c r="D177" s="64" t="s">
        <v>1840</v>
      </c>
      <c r="E177" s="64" t="s">
        <v>1958</v>
      </c>
      <c r="F177" s="64" t="s">
        <v>2786</v>
      </c>
      <c r="G177" s="64" t="s">
        <v>2786</v>
      </c>
      <c r="H177" s="64" t="s">
        <v>2786</v>
      </c>
      <c r="I177" s="64" t="s">
        <v>2786</v>
      </c>
      <c r="J177" s="64" t="s">
        <v>2786</v>
      </c>
      <c r="K177" s="64" t="s">
        <v>2786</v>
      </c>
      <c r="L177" s="64" t="s">
        <v>2786</v>
      </c>
      <c r="M177" s="64" t="s">
        <v>2786</v>
      </c>
      <c r="N177" s="64" t="s">
        <v>2786</v>
      </c>
      <c r="O177" s="64" t="s">
        <v>2786</v>
      </c>
    </row>
    <row r="178" spans="1:15" x14ac:dyDescent="0.4">
      <c r="A178" s="68">
        <v>91160</v>
      </c>
      <c r="B178" s="62"/>
      <c r="C178" s="62">
        <v>1</v>
      </c>
      <c r="D178" s="65">
        <v>96</v>
      </c>
      <c r="E178" s="65"/>
      <c r="F178" s="65"/>
      <c r="G178" s="65"/>
      <c r="H178" s="65"/>
      <c r="I178" s="65"/>
      <c r="J178" s="65"/>
      <c r="K178" s="65"/>
      <c r="L178" s="65"/>
      <c r="M178" s="65"/>
      <c r="N178" s="65"/>
      <c r="O178" s="65"/>
    </row>
    <row r="179" spans="1:15" ht="37.5" x14ac:dyDescent="0.4">
      <c r="A179" s="69">
        <v>911601</v>
      </c>
      <c r="B179" s="63"/>
      <c r="C179" s="63"/>
      <c r="D179" s="64" t="s">
        <v>2459</v>
      </c>
      <c r="E179" s="64" t="s">
        <v>2786</v>
      </c>
      <c r="F179" s="64" t="s">
        <v>2786</v>
      </c>
      <c r="G179" s="64" t="s">
        <v>2786</v>
      </c>
      <c r="H179" s="64" t="s">
        <v>2786</v>
      </c>
      <c r="I179" s="64" t="s">
        <v>2786</v>
      </c>
      <c r="J179" s="64" t="s">
        <v>2786</v>
      </c>
      <c r="K179" s="64" t="s">
        <v>2786</v>
      </c>
      <c r="L179" s="64" t="s">
        <v>2786</v>
      </c>
      <c r="M179" s="64" t="s">
        <v>2786</v>
      </c>
      <c r="N179" s="64" t="s">
        <v>2786</v>
      </c>
      <c r="O179" s="64" t="s">
        <v>2786</v>
      </c>
    </row>
    <row r="180" spans="1:15" x14ac:dyDescent="0.4">
      <c r="A180" s="68">
        <v>91162</v>
      </c>
      <c r="B180" s="62"/>
      <c r="C180" s="62">
        <v>4</v>
      </c>
      <c r="D180" s="65">
        <v>112</v>
      </c>
      <c r="E180" s="65">
        <v>114</v>
      </c>
      <c r="F180" s="65">
        <v>115</v>
      </c>
      <c r="G180" s="65">
        <v>116</v>
      </c>
      <c r="H180" s="65"/>
      <c r="I180" s="65"/>
      <c r="J180" s="65"/>
      <c r="K180" s="65"/>
      <c r="L180" s="65"/>
      <c r="M180" s="65"/>
      <c r="N180" s="65"/>
      <c r="O180" s="65"/>
    </row>
    <row r="181" spans="1:15" ht="37.5" customHeight="1" x14ac:dyDescent="0.4">
      <c r="A181" s="69">
        <v>911621</v>
      </c>
      <c r="B181" s="63"/>
      <c r="C181" s="63"/>
      <c r="D181" s="64" t="s">
        <v>2641</v>
      </c>
      <c r="E181" s="64" t="s">
        <v>2793</v>
      </c>
      <c r="F181" s="64" t="s">
        <v>2664</v>
      </c>
      <c r="G181" s="64" t="s">
        <v>2681</v>
      </c>
      <c r="H181" s="64" t="s">
        <v>2786</v>
      </c>
      <c r="I181" s="64" t="s">
        <v>2786</v>
      </c>
      <c r="J181" s="64" t="s">
        <v>2786</v>
      </c>
      <c r="K181" s="64" t="s">
        <v>2786</v>
      </c>
      <c r="L181" s="64" t="s">
        <v>2786</v>
      </c>
      <c r="M181" s="64" t="s">
        <v>2786</v>
      </c>
      <c r="N181" s="64" t="s">
        <v>2786</v>
      </c>
      <c r="O181" s="64" t="s">
        <v>2786</v>
      </c>
    </row>
    <row r="182" spans="1:15" x14ac:dyDescent="0.4">
      <c r="A182" s="68">
        <v>91163</v>
      </c>
      <c r="B182" s="62"/>
      <c r="C182" s="62">
        <v>3</v>
      </c>
      <c r="D182" s="65">
        <v>99</v>
      </c>
      <c r="E182" s="65">
        <v>100</v>
      </c>
      <c r="F182" s="65">
        <v>107</v>
      </c>
      <c r="G182" s="65"/>
      <c r="H182" s="65"/>
      <c r="I182" s="65"/>
      <c r="J182" s="65"/>
      <c r="K182" s="65"/>
      <c r="L182" s="65"/>
      <c r="M182" s="65"/>
      <c r="N182" s="65"/>
      <c r="O182" s="65"/>
    </row>
    <row r="183" spans="1:15" ht="37.5" customHeight="1" x14ac:dyDescent="0.4">
      <c r="A183" s="69">
        <v>911631</v>
      </c>
      <c r="B183" s="63"/>
      <c r="C183" s="63"/>
      <c r="D183" s="64" t="s">
        <v>2511</v>
      </c>
      <c r="E183" s="64" t="s">
        <v>2547</v>
      </c>
      <c r="F183" s="64" t="s">
        <v>2609</v>
      </c>
      <c r="G183" s="64" t="s">
        <v>2786</v>
      </c>
      <c r="H183" s="64" t="s">
        <v>2786</v>
      </c>
      <c r="I183" s="64" t="s">
        <v>2786</v>
      </c>
      <c r="J183" s="64" t="s">
        <v>2786</v>
      </c>
      <c r="K183" s="64" t="s">
        <v>2786</v>
      </c>
      <c r="L183" s="64" t="s">
        <v>2786</v>
      </c>
      <c r="M183" s="64" t="s">
        <v>2786</v>
      </c>
      <c r="N183" s="64" t="s">
        <v>2786</v>
      </c>
      <c r="O183" s="64" t="s">
        <v>2786</v>
      </c>
    </row>
    <row r="184" spans="1:15" x14ac:dyDescent="0.4">
      <c r="A184" s="68">
        <v>91164</v>
      </c>
      <c r="B184" s="62"/>
      <c r="C184" s="62">
        <v>1</v>
      </c>
      <c r="D184" s="65">
        <v>99</v>
      </c>
      <c r="E184" s="65"/>
      <c r="F184" s="65"/>
      <c r="G184" s="65"/>
      <c r="H184" s="65"/>
      <c r="I184" s="65"/>
      <c r="J184" s="65"/>
      <c r="K184" s="65"/>
      <c r="L184" s="65"/>
      <c r="M184" s="65"/>
      <c r="N184" s="65"/>
      <c r="O184" s="65"/>
    </row>
    <row r="185" spans="1:15" ht="37.5" x14ac:dyDescent="0.4">
      <c r="A185" s="69">
        <v>911641</v>
      </c>
      <c r="B185" s="63"/>
      <c r="C185" s="63"/>
      <c r="D185" s="64" t="s">
        <v>2511</v>
      </c>
      <c r="E185" s="64" t="s">
        <v>2786</v>
      </c>
      <c r="F185" s="64" t="s">
        <v>2786</v>
      </c>
      <c r="G185" s="64" t="s">
        <v>2786</v>
      </c>
      <c r="H185" s="64" t="s">
        <v>2786</v>
      </c>
      <c r="I185" s="64" t="s">
        <v>2786</v>
      </c>
      <c r="J185" s="64" t="s">
        <v>2786</v>
      </c>
      <c r="K185" s="64" t="s">
        <v>2786</v>
      </c>
      <c r="L185" s="64" t="s">
        <v>2786</v>
      </c>
      <c r="M185" s="64" t="s">
        <v>2786</v>
      </c>
      <c r="N185" s="64" t="s">
        <v>2786</v>
      </c>
      <c r="O185" s="64" t="s">
        <v>2786</v>
      </c>
    </row>
    <row r="186" spans="1:15" x14ac:dyDescent="0.4">
      <c r="A186" s="68">
        <v>91165</v>
      </c>
      <c r="B186" s="62"/>
      <c r="C186" s="62">
        <v>1</v>
      </c>
      <c r="D186" s="65">
        <v>116</v>
      </c>
      <c r="E186" s="65"/>
      <c r="F186" s="65"/>
      <c r="G186" s="65"/>
      <c r="H186" s="65"/>
      <c r="I186" s="65"/>
      <c r="J186" s="65"/>
      <c r="K186" s="65"/>
      <c r="L186" s="65"/>
      <c r="M186" s="65"/>
      <c r="N186" s="65"/>
      <c r="O186" s="65"/>
    </row>
    <row r="187" spans="1:15" ht="37.5" x14ac:dyDescent="0.4">
      <c r="A187" s="69">
        <v>911651</v>
      </c>
      <c r="B187" s="63"/>
      <c r="C187" s="63"/>
      <c r="D187" s="64" t="s">
        <v>2681</v>
      </c>
      <c r="E187" s="64" t="s">
        <v>2786</v>
      </c>
      <c r="F187" s="64" t="s">
        <v>2786</v>
      </c>
      <c r="G187" s="64" t="s">
        <v>2786</v>
      </c>
      <c r="H187" s="64" t="s">
        <v>2786</v>
      </c>
      <c r="I187" s="64" t="s">
        <v>2786</v>
      </c>
      <c r="J187" s="64" t="s">
        <v>2786</v>
      </c>
      <c r="K187" s="64" t="s">
        <v>2786</v>
      </c>
      <c r="L187" s="64" t="s">
        <v>2786</v>
      </c>
      <c r="M187" s="64" t="s">
        <v>2786</v>
      </c>
      <c r="N187" s="64" t="s">
        <v>2786</v>
      </c>
      <c r="O187" s="64" t="s">
        <v>2786</v>
      </c>
    </row>
    <row r="188" spans="1:15" x14ac:dyDescent="0.4">
      <c r="A188" s="68">
        <v>91166</v>
      </c>
      <c r="B188" s="62"/>
      <c r="C188" s="62">
        <v>1</v>
      </c>
      <c r="D188" s="65">
        <v>72</v>
      </c>
      <c r="E188" s="65"/>
      <c r="F188" s="65"/>
      <c r="G188" s="65"/>
      <c r="H188" s="65"/>
      <c r="I188" s="65"/>
      <c r="J188" s="65"/>
      <c r="K188" s="65"/>
      <c r="L188" s="65"/>
      <c r="M188" s="65"/>
      <c r="N188" s="65"/>
      <c r="O188" s="65"/>
    </row>
    <row r="189" spans="1:15" ht="37.5" x14ac:dyDescent="0.4">
      <c r="A189" s="69">
        <v>911661</v>
      </c>
      <c r="B189" s="63"/>
      <c r="C189" s="63"/>
      <c r="D189" s="64" t="s">
        <v>2180</v>
      </c>
      <c r="E189" s="64" t="s">
        <v>2786</v>
      </c>
      <c r="F189" s="64" t="s">
        <v>2786</v>
      </c>
      <c r="G189" s="64" t="s">
        <v>2786</v>
      </c>
      <c r="H189" s="64" t="s">
        <v>2786</v>
      </c>
      <c r="I189" s="64" t="s">
        <v>2786</v>
      </c>
      <c r="J189" s="64" t="s">
        <v>2786</v>
      </c>
      <c r="K189" s="64" t="s">
        <v>2786</v>
      </c>
      <c r="L189" s="64" t="s">
        <v>2786</v>
      </c>
      <c r="M189" s="64" t="s">
        <v>2786</v>
      </c>
      <c r="N189" s="64" t="s">
        <v>2786</v>
      </c>
      <c r="O189" s="64" t="s">
        <v>2786</v>
      </c>
    </row>
    <row r="190" spans="1:15" x14ac:dyDescent="0.4">
      <c r="A190" s="68">
        <v>91167</v>
      </c>
      <c r="B190" s="62"/>
      <c r="C190" s="62">
        <v>1</v>
      </c>
      <c r="D190" s="65">
        <v>13</v>
      </c>
      <c r="E190" s="65"/>
      <c r="F190" s="65"/>
      <c r="G190" s="65"/>
      <c r="H190" s="65"/>
      <c r="I190" s="65"/>
      <c r="J190" s="65"/>
      <c r="K190" s="65"/>
      <c r="L190" s="65"/>
      <c r="M190" s="65"/>
      <c r="N190" s="65"/>
      <c r="O190" s="65"/>
    </row>
    <row r="191" spans="1:15" ht="37.5" x14ac:dyDescent="0.4">
      <c r="A191" s="69">
        <v>911671</v>
      </c>
      <c r="B191" s="63"/>
      <c r="C191" s="63"/>
      <c r="D191" s="64" t="s">
        <v>1711</v>
      </c>
      <c r="E191" s="64" t="s">
        <v>2786</v>
      </c>
      <c r="F191" s="64" t="s">
        <v>2786</v>
      </c>
      <c r="G191" s="64" t="s">
        <v>2786</v>
      </c>
      <c r="H191" s="64" t="s">
        <v>2786</v>
      </c>
      <c r="I191" s="64" t="s">
        <v>2786</v>
      </c>
      <c r="J191" s="64" t="s">
        <v>2786</v>
      </c>
      <c r="K191" s="64" t="s">
        <v>2786</v>
      </c>
      <c r="L191" s="64" t="s">
        <v>2786</v>
      </c>
      <c r="M191" s="64" t="s">
        <v>2786</v>
      </c>
      <c r="N191" s="64" t="s">
        <v>2786</v>
      </c>
      <c r="O191" s="64" t="s">
        <v>2786</v>
      </c>
    </row>
    <row r="192" spans="1:15" x14ac:dyDescent="0.4">
      <c r="A192" s="68">
        <v>91170</v>
      </c>
      <c r="B192" s="62"/>
      <c r="C192" s="62">
        <v>1</v>
      </c>
      <c r="D192" s="65">
        <v>64</v>
      </c>
      <c r="E192" s="65"/>
      <c r="F192" s="65"/>
      <c r="G192" s="65"/>
      <c r="H192" s="65"/>
      <c r="I192" s="65"/>
      <c r="J192" s="65"/>
      <c r="K192" s="65"/>
      <c r="L192" s="65"/>
      <c r="M192" s="65"/>
      <c r="N192" s="65"/>
      <c r="O192" s="65"/>
    </row>
    <row r="193" spans="1:15" ht="37.5" customHeight="1" x14ac:dyDescent="0.4">
      <c r="A193" s="69">
        <v>911701</v>
      </c>
      <c r="B193" s="63"/>
      <c r="C193" s="63"/>
      <c r="D193" s="64" t="s">
        <v>2133</v>
      </c>
      <c r="E193" s="64" t="s">
        <v>2786</v>
      </c>
      <c r="F193" s="64" t="s">
        <v>2786</v>
      </c>
      <c r="G193" s="64" t="s">
        <v>2786</v>
      </c>
      <c r="H193" s="64" t="s">
        <v>2786</v>
      </c>
      <c r="I193" s="64" t="s">
        <v>2786</v>
      </c>
      <c r="J193" s="64" t="s">
        <v>2786</v>
      </c>
      <c r="K193" s="64" t="s">
        <v>2786</v>
      </c>
      <c r="L193" s="64" t="s">
        <v>2786</v>
      </c>
      <c r="M193" s="64" t="s">
        <v>2786</v>
      </c>
      <c r="N193" s="64" t="s">
        <v>2786</v>
      </c>
      <c r="O193" s="64" t="s">
        <v>2786</v>
      </c>
    </row>
    <row r="194" spans="1:15" x14ac:dyDescent="0.4">
      <c r="A194" s="68">
        <v>91171</v>
      </c>
      <c r="B194" s="62"/>
      <c r="C194" s="62">
        <v>1</v>
      </c>
      <c r="D194" s="65">
        <v>71</v>
      </c>
      <c r="E194" s="65"/>
      <c r="F194" s="65"/>
      <c r="G194" s="65"/>
      <c r="H194" s="65"/>
      <c r="I194" s="65"/>
      <c r="J194" s="65"/>
      <c r="K194" s="65"/>
      <c r="L194" s="65"/>
      <c r="M194" s="65"/>
      <c r="N194" s="65"/>
      <c r="O194" s="65"/>
    </row>
    <row r="195" spans="1:15" ht="37.5" x14ac:dyDescent="0.4">
      <c r="A195" s="69">
        <v>911711</v>
      </c>
      <c r="B195" s="63"/>
      <c r="C195" s="63"/>
      <c r="D195" s="64" t="s">
        <v>2173</v>
      </c>
      <c r="E195" s="64" t="s">
        <v>2786</v>
      </c>
      <c r="F195" s="64" t="s">
        <v>2786</v>
      </c>
      <c r="G195" s="64" t="s">
        <v>2786</v>
      </c>
      <c r="H195" s="64" t="s">
        <v>2786</v>
      </c>
      <c r="I195" s="64" t="s">
        <v>2786</v>
      </c>
      <c r="J195" s="64" t="s">
        <v>2786</v>
      </c>
      <c r="K195" s="64" t="s">
        <v>2786</v>
      </c>
      <c r="L195" s="64" t="s">
        <v>2786</v>
      </c>
      <c r="M195" s="64" t="s">
        <v>2786</v>
      </c>
      <c r="N195" s="64" t="s">
        <v>2786</v>
      </c>
      <c r="O195" s="64" t="s">
        <v>2786</v>
      </c>
    </row>
    <row r="196" spans="1:15" x14ac:dyDescent="0.4">
      <c r="A196" s="68">
        <v>91174</v>
      </c>
      <c r="B196" s="62"/>
      <c r="C196" s="62">
        <v>1</v>
      </c>
      <c r="D196" s="65">
        <v>13</v>
      </c>
      <c r="E196" s="65"/>
      <c r="F196" s="65"/>
      <c r="G196" s="65"/>
      <c r="H196" s="65"/>
      <c r="I196" s="65"/>
      <c r="J196" s="65"/>
      <c r="K196" s="65"/>
      <c r="L196" s="65"/>
      <c r="M196" s="65"/>
      <c r="N196" s="65"/>
      <c r="O196" s="65"/>
    </row>
    <row r="197" spans="1:15" ht="37.5" x14ac:dyDescent="0.4">
      <c r="A197" s="69">
        <v>911741</v>
      </c>
      <c r="B197" s="63"/>
      <c r="C197" s="63"/>
      <c r="D197" s="64" t="s">
        <v>1711</v>
      </c>
      <c r="E197" s="64" t="s">
        <v>2786</v>
      </c>
      <c r="F197" s="64" t="s">
        <v>2786</v>
      </c>
      <c r="G197" s="64" t="s">
        <v>2786</v>
      </c>
      <c r="H197" s="64" t="s">
        <v>2786</v>
      </c>
      <c r="I197" s="64" t="s">
        <v>2786</v>
      </c>
      <c r="J197" s="64" t="s">
        <v>2786</v>
      </c>
      <c r="K197" s="64" t="s">
        <v>2786</v>
      </c>
      <c r="L197" s="64" t="s">
        <v>2786</v>
      </c>
      <c r="M197" s="64" t="s">
        <v>2786</v>
      </c>
      <c r="N197" s="64" t="s">
        <v>2786</v>
      </c>
      <c r="O197" s="64" t="s">
        <v>2786</v>
      </c>
    </row>
    <row r="198" spans="1:15" x14ac:dyDescent="0.4">
      <c r="A198" s="68">
        <v>91175</v>
      </c>
      <c r="B198" s="62"/>
      <c r="C198" s="62">
        <v>1</v>
      </c>
      <c r="D198" s="65">
        <v>2</v>
      </c>
      <c r="E198" s="65"/>
      <c r="F198" s="65"/>
      <c r="G198" s="65"/>
      <c r="H198" s="65"/>
      <c r="I198" s="65"/>
      <c r="J198" s="65"/>
      <c r="K198" s="65"/>
      <c r="L198" s="65"/>
      <c r="M198" s="65"/>
      <c r="N198" s="65"/>
      <c r="O198" s="65"/>
    </row>
    <row r="199" spans="1:15" ht="37.5" customHeight="1" x14ac:dyDescent="0.4">
      <c r="A199" s="69">
        <v>911751</v>
      </c>
      <c r="B199" s="63"/>
      <c r="C199" s="63"/>
      <c r="D199" s="64" t="s">
        <v>1580</v>
      </c>
      <c r="E199" s="64" t="s">
        <v>2786</v>
      </c>
      <c r="F199" s="64" t="s">
        <v>2786</v>
      </c>
      <c r="G199" s="64" t="s">
        <v>2786</v>
      </c>
      <c r="H199" s="64" t="s">
        <v>2786</v>
      </c>
      <c r="I199" s="64" t="s">
        <v>2786</v>
      </c>
      <c r="J199" s="64" t="s">
        <v>2786</v>
      </c>
      <c r="K199" s="64" t="s">
        <v>2786</v>
      </c>
      <c r="L199" s="64" t="s">
        <v>2786</v>
      </c>
      <c r="M199" s="64" t="s">
        <v>2786</v>
      </c>
      <c r="N199" s="64" t="s">
        <v>2786</v>
      </c>
      <c r="O199" s="64" t="s">
        <v>2786</v>
      </c>
    </row>
    <row r="200" spans="1:15" x14ac:dyDescent="0.4">
      <c r="A200" s="68">
        <v>91178</v>
      </c>
      <c r="B200" s="62"/>
      <c r="C200" s="62">
        <v>3</v>
      </c>
      <c r="D200" s="65">
        <v>46</v>
      </c>
      <c r="E200" s="65">
        <v>50</v>
      </c>
      <c r="F200" s="65">
        <v>53</v>
      </c>
      <c r="G200" s="65"/>
      <c r="H200" s="65"/>
      <c r="I200" s="65"/>
      <c r="J200" s="65"/>
      <c r="K200" s="65"/>
      <c r="L200" s="65"/>
      <c r="M200" s="65"/>
      <c r="N200" s="65"/>
      <c r="O200" s="65"/>
    </row>
    <row r="201" spans="1:15" ht="37.5" customHeight="1" x14ac:dyDescent="0.4">
      <c r="A201" s="69">
        <v>911781</v>
      </c>
      <c r="B201" s="63"/>
      <c r="C201" s="63"/>
      <c r="D201" s="64" t="s">
        <v>2000</v>
      </c>
      <c r="E201" s="64" t="s">
        <v>2034</v>
      </c>
      <c r="F201" s="64" t="s">
        <v>2046</v>
      </c>
      <c r="G201" s="64" t="s">
        <v>2786</v>
      </c>
      <c r="H201" s="64" t="s">
        <v>2786</v>
      </c>
      <c r="I201" s="64" t="s">
        <v>2786</v>
      </c>
      <c r="J201" s="64" t="s">
        <v>2786</v>
      </c>
      <c r="K201" s="64" t="s">
        <v>2786</v>
      </c>
      <c r="L201" s="64" t="s">
        <v>2786</v>
      </c>
      <c r="M201" s="64" t="s">
        <v>2786</v>
      </c>
      <c r="N201" s="64" t="s">
        <v>2786</v>
      </c>
      <c r="O201" s="64" t="s">
        <v>2786</v>
      </c>
    </row>
    <row r="202" spans="1:15" x14ac:dyDescent="0.4">
      <c r="A202" s="68">
        <v>91181</v>
      </c>
      <c r="B202" s="62"/>
      <c r="C202" s="62">
        <v>2</v>
      </c>
      <c r="D202" s="65">
        <v>99</v>
      </c>
      <c r="E202" s="65">
        <v>105</v>
      </c>
      <c r="F202" s="65"/>
      <c r="G202" s="65"/>
      <c r="H202" s="65"/>
      <c r="I202" s="65"/>
      <c r="J202" s="65"/>
      <c r="K202" s="65"/>
      <c r="L202" s="65"/>
      <c r="M202" s="65"/>
      <c r="N202" s="65"/>
      <c r="O202" s="65"/>
    </row>
    <row r="203" spans="1:15" ht="37.5" x14ac:dyDescent="0.4">
      <c r="A203" s="69">
        <v>911811</v>
      </c>
      <c r="B203" s="63"/>
      <c r="C203" s="63"/>
      <c r="D203" s="64" t="s">
        <v>2511</v>
      </c>
      <c r="E203" s="64" t="s">
        <v>2588</v>
      </c>
      <c r="F203" s="64" t="s">
        <v>2786</v>
      </c>
      <c r="G203" s="64" t="s">
        <v>2786</v>
      </c>
      <c r="H203" s="64" t="s">
        <v>2786</v>
      </c>
      <c r="I203" s="64" t="s">
        <v>2786</v>
      </c>
      <c r="J203" s="64" t="s">
        <v>2786</v>
      </c>
      <c r="K203" s="64" t="s">
        <v>2786</v>
      </c>
      <c r="L203" s="64" t="s">
        <v>2786</v>
      </c>
      <c r="M203" s="64" t="s">
        <v>2786</v>
      </c>
      <c r="N203" s="64" t="s">
        <v>2786</v>
      </c>
      <c r="O203" s="64" t="s">
        <v>2786</v>
      </c>
    </row>
    <row r="204" spans="1:15" x14ac:dyDescent="0.4">
      <c r="A204" s="68">
        <v>91184</v>
      </c>
      <c r="B204" s="62"/>
      <c r="C204" s="62">
        <v>1</v>
      </c>
      <c r="D204" s="65">
        <v>9</v>
      </c>
      <c r="E204" s="65"/>
      <c r="F204" s="65"/>
      <c r="G204" s="65"/>
      <c r="H204" s="65"/>
      <c r="I204" s="65"/>
      <c r="J204" s="65"/>
      <c r="K204" s="65"/>
      <c r="L204" s="65"/>
      <c r="M204" s="65"/>
      <c r="N204" s="65"/>
      <c r="O204" s="65"/>
    </row>
    <row r="205" spans="1:15" ht="37.5" customHeight="1" x14ac:dyDescent="0.4">
      <c r="A205" s="69">
        <v>911841</v>
      </c>
      <c r="B205" s="63"/>
      <c r="C205" s="63"/>
      <c r="D205" s="64" t="s">
        <v>1661</v>
      </c>
      <c r="E205" s="64" t="s">
        <v>2786</v>
      </c>
      <c r="F205" s="64" t="s">
        <v>2786</v>
      </c>
      <c r="G205" s="64" t="s">
        <v>2786</v>
      </c>
      <c r="H205" s="64" t="s">
        <v>2786</v>
      </c>
      <c r="I205" s="64" t="s">
        <v>2786</v>
      </c>
      <c r="J205" s="64" t="s">
        <v>2786</v>
      </c>
      <c r="K205" s="64" t="s">
        <v>2786</v>
      </c>
      <c r="L205" s="64" t="s">
        <v>2786</v>
      </c>
      <c r="M205" s="64" t="s">
        <v>2786</v>
      </c>
      <c r="N205" s="64" t="s">
        <v>2786</v>
      </c>
      <c r="O205" s="64" t="s">
        <v>2786</v>
      </c>
    </row>
    <row r="206" spans="1:15" x14ac:dyDescent="0.4">
      <c r="A206" s="68">
        <v>91186</v>
      </c>
      <c r="B206" s="62"/>
      <c r="C206" s="62">
        <v>1</v>
      </c>
      <c r="D206" s="65">
        <v>7</v>
      </c>
      <c r="E206" s="65"/>
      <c r="F206" s="65"/>
      <c r="G206" s="65"/>
      <c r="H206" s="65"/>
      <c r="I206" s="65"/>
      <c r="J206" s="65"/>
      <c r="K206" s="65"/>
      <c r="L206" s="65"/>
      <c r="M206" s="65"/>
      <c r="N206" s="65"/>
      <c r="O206" s="65"/>
    </row>
    <row r="207" spans="1:15" ht="37.5" x14ac:dyDescent="0.4">
      <c r="A207" s="69">
        <v>911861</v>
      </c>
      <c r="B207" s="63"/>
      <c r="C207" s="63"/>
      <c r="D207" s="64" t="s">
        <v>1633</v>
      </c>
      <c r="E207" s="64" t="s">
        <v>2786</v>
      </c>
      <c r="F207" s="64" t="s">
        <v>2786</v>
      </c>
      <c r="G207" s="64" t="s">
        <v>2786</v>
      </c>
      <c r="H207" s="64" t="s">
        <v>2786</v>
      </c>
      <c r="I207" s="64" t="s">
        <v>2786</v>
      </c>
      <c r="J207" s="64" t="s">
        <v>2786</v>
      </c>
      <c r="K207" s="64" t="s">
        <v>2786</v>
      </c>
      <c r="L207" s="64" t="s">
        <v>2786</v>
      </c>
      <c r="M207" s="64" t="s">
        <v>2786</v>
      </c>
      <c r="N207" s="64" t="s">
        <v>2786</v>
      </c>
      <c r="O207" s="64" t="s">
        <v>2786</v>
      </c>
    </row>
    <row r="208" spans="1:15" x14ac:dyDescent="0.4">
      <c r="A208" s="68">
        <v>91187</v>
      </c>
      <c r="B208" s="62"/>
      <c r="C208" s="62">
        <v>1</v>
      </c>
      <c r="D208" s="65">
        <v>102</v>
      </c>
      <c r="E208" s="65"/>
      <c r="F208" s="65"/>
      <c r="G208" s="65"/>
      <c r="H208" s="65"/>
      <c r="I208" s="65"/>
      <c r="J208" s="65"/>
      <c r="K208" s="65"/>
      <c r="L208" s="65"/>
      <c r="M208" s="65"/>
      <c r="N208" s="65"/>
      <c r="O208" s="65"/>
    </row>
    <row r="209" spans="1:15" ht="37.5" x14ac:dyDescent="0.4">
      <c r="A209" s="69">
        <v>911871</v>
      </c>
      <c r="B209" s="63"/>
      <c r="C209" s="63"/>
      <c r="D209" s="64" t="s">
        <v>2566</v>
      </c>
      <c r="E209" s="64" t="s">
        <v>2786</v>
      </c>
      <c r="F209" s="64" t="s">
        <v>2786</v>
      </c>
      <c r="G209" s="64" t="s">
        <v>2786</v>
      </c>
      <c r="H209" s="64" t="s">
        <v>2786</v>
      </c>
      <c r="I209" s="64" t="s">
        <v>2786</v>
      </c>
      <c r="J209" s="64" t="s">
        <v>2786</v>
      </c>
      <c r="K209" s="64" t="s">
        <v>2786</v>
      </c>
      <c r="L209" s="64" t="s">
        <v>2786</v>
      </c>
      <c r="M209" s="64" t="s">
        <v>2786</v>
      </c>
      <c r="N209" s="64" t="s">
        <v>2786</v>
      </c>
      <c r="O209" s="64" t="s">
        <v>2786</v>
      </c>
    </row>
    <row r="210" spans="1:15" x14ac:dyDescent="0.4">
      <c r="A210" s="68">
        <v>91188</v>
      </c>
      <c r="B210" s="62"/>
      <c r="C210" s="62">
        <v>1</v>
      </c>
      <c r="D210" s="65">
        <v>102</v>
      </c>
      <c r="E210" s="65"/>
      <c r="F210" s="65"/>
      <c r="G210" s="65"/>
      <c r="H210" s="65"/>
      <c r="I210" s="65"/>
      <c r="J210" s="65"/>
      <c r="K210" s="65"/>
      <c r="L210" s="65"/>
      <c r="M210" s="65"/>
      <c r="N210" s="65"/>
      <c r="O210" s="65"/>
    </row>
    <row r="211" spans="1:15" ht="37.5" x14ac:dyDescent="0.4">
      <c r="A211" s="69">
        <v>911881</v>
      </c>
      <c r="B211" s="63"/>
      <c r="C211" s="63"/>
      <c r="D211" s="64" t="s">
        <v>2566</v>
      </c>
      <c r="E211" s="64" t="s">
        <v>2786</v>
      </c>
      <c r="F211" s="64" t="s">
        <v>2786</v>
      </c>
      <c r="G211" s="64" t="s">
        <v>2786</v>
      </c>
      <c r="H211" s="64" t="s">
        <v>2786</v>
      </c>
      <c r="I211" s="64" t="s">
        <v>2786</v>
      </c>
      <c r="J211" s="64" t="s">
        <v>2786</v>
      </c>
      <c r="K211" s="64" t="s">
        <v>2786</v>
      </c>
      <c r="L211" s="64" t="s">
        <v>2786</v>
      </c>
      <c r="M211" s="64" t="s">
        <v>2786</v>
      </c>
      <c r="N211" s="64" t="s">
        <v>2786</v>
      </c>
      <c r="O211" s="64" t="s">
        <v>2786</v>
      </c>
    </row>
    <row r="212" spans="1:15" x14ac:dyDescent="0.4">
      <c r="A212" s="68">
        <v>91189</v>
      </c>
      <c r="B212" s="62"/>
      <c r="C212" s="62">
        <v>1</v>
      </c>
      <c r="D212" s="65">
        <v>71</v>
      </c>
      <c r="E212" s="65"/>
      <c r="F212" s="65"/>
      <c r="G212" s="65"/>
      <c r="H212" s="65"/>
      <c r="I212" s="65"/>
      <c r="J212" s="65"/>
      <c r="K212" s="65"/>
      <c r="L212" s="65"/>
      <c r="M212" s="65"/>
      <c r="N212" s="65"/>
      <c r="O212" s="65"/>
    </row>
    <row r="213" spans="1:15" ht="37.5" x14ac:dyDescent="0.4">
      <c r="A213" s="69">
        <v>911891</v>
      </c>
      <c r="B213" s="63"/>
      <c r="C213" s="63"/>
      <c r="D213" s="64" t="s">
        <v>2173</v>
      </c>
      <c r="E213" s="64" t="s">
        <v>2786</v>
      </c>
      <c r="F213" s="64" t="s">
        <v>2786</v>
      </c>
      <c r="G213" s="64" t="s">
        <v>2786</v>
      </c>
      <c r="H213" s="64" t="s">
        <v>2786</v>
      </c>
      <c r="I213" s="64" t="s">
        <v>2786</v>
      </c>
      <c r="J213" s="64" t="s">
        <v>2786</v>
      </c>
      <c r="K213" s="64" t="s">
        <v>2786</v>
      </c>
      <c r="L213" s="64" t="s">
        <v>2786</v>
      </c>
      <c r="M213" s="64" t="s">
        <v>2786</v>
      </c>
      <c r="N213" s="64" t="s">
        <v>2786</v>
      </c>
      <c r="O213" s="64" t="s">
        <v>2786</v>
      </c>
    </row>
    <row r="214" spans="1:15" x14ac:dyDescent="0.4">
      <c r="A214" s="68">
        <v>91191</v>
      </c>
      <c r="B214" s="62"/>
      <c r="C214" s="62">
        <v>1</v>
      </c>
      <c r="D214" s="65">
        <v>60</v>
      </c>
      <c r="E214" s="65"/>
      <c r="F214" s="65"/>
      <c r="G214" s="65"/>
      <c r="H214" s="65"/>
      <c r="I214" s="65"/>
      <c r="J214" s="65"/>
      <c r="K214" s="65"/>
      <c r="L214" s="65"/>
      <c r="M214" s="65"/>
      <c r="N214" s="65"/>
      <c r="O214" s="65"/>
    </row>
    <row r="215" spans="1:15" ht="37.5" x14ac:dyDescent="0.4">
      <c r="A215" s="69">
        <v>911911</v>
      </c>
      <c r="B215" s="63"/>
      <c r="C215" s="63"/>
      <c r="D215" s="64" t="s">
        <v>2100</v>
      </c>
      <c r="E215" s="64" t="s">
        <v>2786</v>
      </c>
      <c r="F215" s="64" t="s">
        <v>2786</v>
      </c>
      <c r="G215" s="64" t="s">
        <v>2786</v>
      </c>
      <c r="H215" s="64" t="s">
        <v>2786</v>
      </c>
      <c r="I215" s="64" t="s">
        <v>2786</v>
      </c>
      <c r="J215" s="64" t="s">
        <v>2786</v>
      </c>
      <c r="K215" s="64" t="s">
        <v>2786</v>
      </c>
      <c r="L215" s="64" t="s">
        <v>2786</v>
      </c>
      <c r="M215" s="64" t="s">
        <v>2786</v>
      </c>
      <c r="N215" s="64" t="s">
        <v>2786</v>
      </c>
      <c r="O215" s="64" t="s">
        <v>2786</v>
      </c>
    </row>
    <row r="216" spans="1:15" x14ac:dyDescent="0.4">
      <c r="A216" s="68">
        <v>91193</v>
      </c>
      <c r="B216" s="62"/>
      <c r="C216" s="62">
        <v>1</v>
      </c>
      <c r="D216" s="65">
        <v>96</v>
      </c>
      <c r="E216" s="65"/>
      <c r="F216" s="65"/>
      <c r="G216" s="65"/>
      <c r="H216" s="65"/>
      <c r="I216" s="65"/>
      <c r="J216" s="65"/>
      <c r="K216" s="65"/>
      <c r="L216" s="65"/>
      <c r="M216" s="65"/>
      <c r="N216" s="65"/>
      <c r="O216" s="65"/>
    </row>
    <row r="217" spans="1:15" ht="37.5" x14ac:dyDescent="0.4">
      <c r="A217" s="69">
        <v>911931</v>
      </c>
      <c r="B217" s="63"/>
      <c r="C217" s="63"/>
      <c r="D217" s="64" t="s">
        <v>2459</v>
      </c>
      <c r="E217" s="64" t="s">
        <v>2786</v>
      </c>
      <c r="F217" s="64" t="s">
        <v>2786</v>
      </c>
      <c r="G217" s="64" t="s">
        <v>2786</v>
      </c>
      <c r="H217" s="64" t="s">
        <v>2786</v>
      </c>
      <c r="I217" s="64" t="s">
        <v>2786</v>
      </c>
      <c r="J217" s="64" t="s">
        <v>2786</v>
      </c>
      <c r="K217" s="64" t="s">
        <v>2786</v>
      </c>
      <c r="L217" s="64" t="s">
        <v>2786</v>
      </c>
      <c r="M217" s="64" t="s">
        <v>2786</v>
      </c>
      <c r="N217" s="64" t="s">
        <v>2786</v>
      </c>
      <c r="O217" s="64" t="s">
        <v>2786</v>
      </c>
    </row>
    <row r="218" spans="1:15" x14ac:dyDescent="0.4">
      <c r="A218" s="68">
        <v>91194</v>
      </c>
      <c r="B218" s="62"/>
      <c r="C218" s="62">
        <v>2</v>
      </c>
      <c r="D218" s="65">
        <v>96</v>
      </c>
      <c r="E218" s="65">
        <v>97</v>
      </c>
      <c r="F218" s="65"/>
      <c r="G218" s="65"/>
      <c r="H218" s="65"/>
      <c r="I218" s="65"/>
      <c r="J218" s="65"/>
      <c r="K218" s="65"/>
      <c r="L218" s="65"/>
      <c r="M218" s="65"/>
      <c r="N218" s="65"/>
      <c r="O218" s="65"/>
    </row>
    <row r="219" spans="1:15" ht="37.5" customHeight="1" x14ac:dyDescent="0.4">
      <c r="A219" s="69">
        <v>911941</v>
      </c>
      <c r="B219" s="63"/>
      <c r="C219" s="63"/>
      <c r="D219" s="64" t="s">
        <v>2459</v>
      </c>
      <c r="E219" s="64" t="s">
        <v>2501</v>
      </c>
      <c r="F219" s="64" t="s">
        <v>2786</v>
      </c>
      <c r="G219" s="64" t="s">
        <v>2786</v>
      </c>
      <c r="H219" s="64" t="s">
        <v>2786</v>
      </c>
      <c r="I219" s="64" t="s">
        <v>2786</v>
      </c>
      <c r="J219" s="64" t="s">
        <v>2786</v>
      </c>
      <c r="K219" s="64" t="s">
        <v>2786</v>
      </c>
      <c r="L219" s="64" t="s">
        <v>2786</v>
      </c>
      <c r="M219" s="64" t="s">
        <v>2786</v>
      </c>
      <c r="N219" s="64" t="s">
        <v>2786</v>
      </c>
      <c r="O219" s="64" t="s">
        <v>2786</v>
      </c>
    </row>
    <row r="220" spans="1:15" x14ac:dyDescent="0.4">
      <c r="A220" s="68">
        <v>91195</v>
      </c>
      <c r="B220" s="62"/>
      <c r="C220" s="62">
        <v>1</v>
      </c>
      <c r="D220" s="65">
        <v>1</v>
      </c>
      <c r="E220" s="65"/>
      <c r="F220" s="65"/>
      <c r="G220" s="65"/>
      <c r="H220" s="65"/>
      <c r="I220" s="65"/>
      <c r="J220" s="65"/>
      <c r="K220" s="65"/>
      <c r="L220" s="65"/>
      <c r="M220" s="65"/>
      <c r="N220" s="65"/>
      <c r="O220" s="65"/>
    </row>
    <row r="221" spans="1:15" ht="37.5" x14ac:dyDescent="0.4">
      <c r="A221" s="69">
        <v>911951</v>
      </c>
      <c r="B221" s="63"/>
      <c r="C221" s="63"/>
      <c r="D221" s="64" t="s">
        <v>1540</v>
      </c>
      <c r="E221" s="64" t="s">
        <v>2786</v>
      </c>
      <c r="F221" s="64" t="s">
        <v>2786</v>
      </c>
      <c r="G221" s="64" t="s">
        <v>2786</v>
      </c>
      <c r="H221" s="64" t="s">
        <v>2786</v>
      </c>
      <c r="I221" s="64" t="s">
        <v>2786</v>
      </c>
      <c r="J221" s="64" t="s">
        <v>2786</v>
      </c>
      <c r="K221" s="64" t="s">
        <v>2786</v>
      </c>
      <c r="L221" s="64" t="s">
        <v>2786</v>
      </c>
      <c r="M221" s="64" t="s">
        <v>2786</v>
      </c>
      <c r="N221" s="64" t="s">
        <v>2786</v>
      </c>
      <c r="O221" s="64" t="s">
        <v>2786</v>
      </c>
    </row>
    <row r="222" spans="1:15" x14ac:dyDescent="0.4">
      <c r="A222" s="68">
        <v>91196</v>
      </c>
      <c r="B222" s="62"/>
      <c r="C222" s="62">
        <v>2</v>
      </c>
      <c r="D222" s="65">
        <v>59</v>
      </c>
      <c r="E222" s="65">
        <v>60</v>
      </c>
      <c r="F222" s="65"/>
      <c r="G222" s="65"/>
      <c r="H222" s="65"/>
      <c r="I222" s="65"/>
      <c r="J222" s="65"/>
      <c r="K222" s="65"/>
      <c r="L222" s="65"/>
      <c r="M222" s="65"/>
      <c r="N222" s="65"/>
      <c r="O222" s="65"/>
    </row>
    <row r="223" spans="1:15" ht="37.5" customHeight="1" x14ac:dyDescent="0.4">
      <c r="A223" s="69">
        <v>911961</v>
      </c>
      <c r="B223" s="63"/>
      <c r="C223" s="63"/>
      <c r="D223" s="64" t="s">
        <v>2088</v>
      </c>
      <c r="E223" s="64" t="s">
        <v>2100</v>
      </c>
      <c r="F223" s="64" t="s">
        <v>2786</v>
      </c>
      <c r="G223" s="64" t="s">
        <v>2786</v>
      </c>
      <c r="H223" s="64" t="s">
        <v>2786</v>
      </c>
      <c r="I223" s="64" t="s">
        <v>2786</v>
      </c>
      <c r="J223" s="64" t="s">
        <v>2786</v>
      </c>
      <c r="K223" s="64" t="s">
        <v>2786</v>
      </c>
      <c r="L223" s="64" t="s">
        <v>2786</v>
      </c>
      <c r="M223" s="64" t="s">
        <v>2786</v>
      </c>
      <c r="N223" s="64" t="s">
        <v>2786</v>
      </c>
      <c r="O223" s="64" t="s">
        <v>2786</v>
      </c>
    </row>
    <row r="224" spans="1:15" x14ac:dyDescent="0.4">
      <c r="A224" s="68">
        <v>91197</v>
      </c>
      <c r="B224" s="62"/>
      <c r="C224" s="62">
        <v>1</v>
      </c>
      <c r="D224" s="65">
        <v>96</v>
      </c>
      <c r="E224" s="65"/>
      <c r="F224" s="65"/>
      <c r="G224" s="65"/>
      <c r="H224" s="65"/>
      <c r="I224" s="65"/>
      <c r="J224" s="65"/>
      <c r="K224" s="65"/>
      <c r="L224" s="65"/>
      <c r="M224" s="65"/>
      <c r="N224" s="65"/>
      <c r="O224" s="65"/>
    </row>
    <row r="225" spans="1:15" ht="37.5" x14ac:dyDescent="0.4">
      <c r="A225" s="69">
        <v>911971</v>
      </c>
      <c r="B225" s="63"/>
      <c r="C225" s="63"/>
      <c r="D225" s="64" t="s">
        <v>2459</v>
      </c>
      <c r="E225" s="64" t="s">
        <v>2786</v>
      </c>
      <c r="F225" s="64" t="s">
        <v>2786</v>
      </c>
      <c r="G225" s="64" t="s">
        <v>2786</v>
      </c>
      <c r="H225" s="64" t="s">
        <v>2786</v>
      </c>
      <c r="I225" s="64" t="s">
        <v>2786</v>
      </c>
      <c r="J225" s="64" t="s">
        <v>2786</v>
      </c>
      <c r="K225" s="64" t="s">
        <v>2786</v>
      </c>
      <c r="L225" s="64" t="s">
        <v>2786</v>
      </c>
      <c r="M225" s="64" t="s">
        <v>2786</v>
      </c>
      <c r="N225" s="64" t="s">
        <v>2786</v>
      </c>
      <c r="O225" s="64" t="s">
        <v>2786</v>
      </c>
    </row>
    <row r="226" spans="1:15" x14ac:dyDescent="0.4">
      <c r="A226" s="68">
        <v>91198</v>
      </c>
      <c r="B226" s="62"/>
      <c r="C226" s="62">
        <v>1</v>
      </c>
      <c r="D226" s="65">
        <v>72</v>
      </c>
      <c r="E226" s="65"/>
      <c r="F226" s="65"/>
      <c r="G226" s="65"/>
      <c r="H226" s="65"/>
      <c r="I226" s="65"/>
      <c r="J226" s="65"/>
      <c r="K226" s="65"/>
      <c r="L226" s="65"/>
      <c r="M226" s="65"/>
      <c r="N226" s="65"/>
      <c r="O226" s="65"/>
    </row>
    <row r="227" spans="1:15" ht="37.5" x14ac:dyDescent="0.4">
      <c r="A227" s="69">
        <v>911981</v>
      </c>
      <c r="B227" s="63"/>
      <c r="C227" s="63"/>
      <c r="D227" s="64" t="s">
        <v>2180</v>
      </c>
      <c r="E227" s="64" t="s">
        <v>2786</v>
      </c>
      <c r="F227" s="64" t="s">
        <v>2786</v>
      </c>
      <c r="G227" s="64" t="s">
        <v>2786</v>
      </c>
      <c r="H227" s="64" t="s">
        <v>2786</v>
      </c>
      <c r="I227" s="64" t="s">
        <v>2786</v>
      </c>
      <c r="J227" s="64" t="s">
        <v>2786</v>
      </c>
      <c r="K227" s="64" t="s">
        <v>2786</v>
      </c>
      <c r="L227" s="64" t="s">
        <v>2786</v>
      </c>
      <c r="M227" s="64" t="s">
        <v>2786</v>
      </c>
      <c r="N227" s="64" t="s">
        <v>2786</v>
      </c>
      <c r="O227" s="64" t="s">
        <v>2786</v>
      </c>
    </row>
    <row r="228" spans="1:15" x14ac:dyDescent="0.4">
      <c r="A228" s="68">
        <v>91199</v>
      </c>
      <c r="B228" s="62"/>
      <c r="C228" s="62">
        <v>2</v>
      </c>
      <c r="D228" s="65">
        <v>7</v>
      </c>
      <c r="E228" s="65">
        <v>9</v>
      </c>
      <c r="F228" s="65"/>
      <c r="G228" s="65"/>
      <c r="H228" s="65"/>
      <c r="I228" s="65"/>
      <c r="J228" s="65"/>
      <c r="K228" s="65"/>
      <c r="L228" s="65"/>
      <c r="M228" s="65"/>
      <c r="N228" s="65"/>
      <c r="O228" s="65"/>
    </row>
    <row r="229" spans="1:15" ht="37.5" customHeight="1" x14ac:dyDescent="0.4">
      <c r="A229" s="69">
        <v>911991</v>
      </c>
      <c r="B229" s="63"/>
      <c r="C229" s="63"/>
      <c r="D229" s="64" t="s">
        <v>1633</v>
      </c>
      <c r="E229" s="64" t="s">
        <v>1661</v>
      </c>
      <c r="F229" s="64" t="s">
        <v>2786</v>
      </c>
      <c r="G229" s="64" t="s">
        <v>2786</v>
      </c>
      <c r="H229" s="64" t="s">
        <v>2786</v>
      </c>
      <c r="I229" s="64" t="s">
        <v>2786</v>
      </c>
      <c r="J229" s="64" t="s">
        <v>2786</v>
      </c>
      <c r="K229" s="64" t="s">
        <v>2786</v>
      </c>
      <c r="L229" s="64" t="s">
        <v>2786</v>
      </c>
      <c r="M229" s="64" t="s">
        <v>2786</v>
      </c>
      <c r="N229" s="64" t="s">
        <v>2786</v>
      </c>
      <c r="O229" s="64" t="s">
        <v>2786</v>
      </c>
    </row>
    <row r="230" spans="1:15" x14ac:dyDescent="0.4">
      <c r="A230" s="68">
        <v>91201</v>
      </c>
      <c r="B230" s="62"/>
      <c r="C230" s="62">
        <v>1</v>
      </c>
      <c r="D230" s="65">
        <v>96</v>
      </c>
      <c r="E230" s="65"/>
      <c r="F230" s="65"/>
      <c r="G230" s="65"/>
      <c r="H230" s="65"/>
      <c r="I230" s="65"/>
      <c r="J230" s="65"/>
      <c r="K230" s="65"/>
      <c r="L230" s="65"/>
      <c r="M230" s="65"/>
      <c r="N230" s="65"/>
      <c r="O230" s="65"/>
    </row>
    <row r="231" spans="1:15" ht="37.5" x14ac:dyDescent="0.4">
      <c r="A231" s="69">
        <v>912011</v>
      </c>
      <c r="B231" s="63"/>
      <c r="C231" s="63"/>
      <c r="D231" s="64" t="s">
        <v>2459</v>
      </c>
      <c r="E231" s="64" t="s">
        <v>2786</v>
      </c>
      <c r="F231" s="64" t="s">
        <v>2786</v>
      </c>
      <c r="G231" s="64" t="s">
        <v>2786</v>
      </c>
      <c r="H231" s="64" t="s">
        <v>2786</v>
      </c>
      <c r="I231" s="64" t="s">
        <v>2786</v>
      </c>
      <c r="J231" s="64" t="s">
        <v>2786</v>
      </c>
      <c r="K231" s="64" t="s">
        <v>2786</v>
      </c>
      <c r="L231" s="64" t="s">
        <v>2786</v>
      </c>
      <c r="M231" s="64" t="s">
        <v>2786</v>
      </c>
      <c r="N231" s="64" t="s">
        <v>2786</v>
      </c>
      <c r="O231" s="64" t="s">
        <v>2786</v>
      </c>
    </row>
    <row r="232" spans="1:15" x14ac:dyDescent="0.4">
      <c r="A232" s="68">
        <v>91202</v>
      </c>
      <c r="B232" s="62"/>
      <c r="C232" s="62">
        <v>1</v>
      </c>
      <c r="D232" s="65">
        <v>96</v>
      </c>
      <c r="E232" s="65"/>
      <c r="F232" s="65"/>
      <c r="G232" s="65"/>
      <c r="H232" s="65"/>
      <c r="I232" s="65"/>
      <c r="J232" s="65"/>
      <c r="K232" s="65"/>
      <c r="L232" s="65"/>
      <c r="M232" s="65"/>
      <c r="N232" s="65"/>
      <c r="O232" s="65"/>
    </row>
    <row r="233" spans="1:15" ht="37.5" x14ac:dyDescent="0.4">
      <c r="A233" s="69">
        <v>912021</v>
      </c>
      <c r="B233" s="63"/>
      <c r="C233" s="63"/>
      <c r="D233" s="64" t="s">
        <v>2459</v>
      </c>
      <c r="E233" s="64" t="s">
        <v>2786</v>
      </c>
      <c r="F233" s="64" t="s">
        <v>2786</v>
      </c>
      <c r="G233" s="64" t="s">
        <v>2786</v>
      </c>
      <c r="H233" s="64" t="s">
        <v>2786</v>
      </c>
      <c r="I233" s="64" t="s">
        <v>2786</v>
      </c>
      <c r="J233" s="64" t="s">
        <v>2786</v>
      </c>
      <c r="K233" s="64" t="s">
        <v>2786</v>
      </c>
      <c r="L233" s="64" t="s">
        <v>2786</v>
      </c>
      <c r="M233" s="64" t="s">
        <v>2786</v>
      </c>
      <c r="N233" s="64" t="s">
        <v>2786</v>
      </c>
      <c r="O233" s="64" t="s">
        <v>2786</v>
      </c>
    </row>
    <row r="234" spans="1:15" x14ac:dyDescent="0.4">
      <c r="A234" s="68">
        <v>91204</v>
      </c>
      <c r="B234" s="62"/>
      <c r="C234" s="62">
        <v>1</v>
      </c>
      <c r="D234" s="65">
        <v>82</v>
      </c>
      <c r="E234" s="65"/>
      <c r="F234" s="65"/>
      <c r="G234" s="65"/>
      <c r="H234" s="65"/>
      <c r="I234" s="65"/>
      <c r="J234" s="65"/>
      <c r="K234" s="65"/>
      <c r="L234" s="65"/>
      <c r="M234" s="65"/>
      <c r="N234" s="65"/>
      <c r="O234" s="65"/>
    </row>
    <row r="235" spans="1:15" ht="37.5" customHeight="1" x14ac:dyDescent="0.4">
      <c r="A235" s="69">
        <v>912041</v>
      </c>
      <c r="B235" s="63"/>
      <c r="C235" s="63"/>
      <c r="D235" s="64" t="s">
        <v>2331</v>
      </c>
      <c r="E235" s="64" t="s">
        <v>2786</v>
      </c>
      <c r="F235" s="64" t="s">
        <v>2786</v>
      </c>
      <c r="G235" s="64" t="s">
        <v>2786</v>
      </c>
      <c r="H235" s="64" t="s">
        <v>2786</v>
      </c>
      <c r="I235" s="64" t="s">
        <v>2786</v>
      </c>
      <c r="J235" s="64" t="s">
        <v>2786</v>
      </c>
      <c r="K235" s="64" t="s">
        <v>2786</v>
      </c>
      <c r="L235" s="64" t="s">
        <v>2786</v>
      </c>
      <c r="M235" s="64" t="s">
        <v>2786</v>
      </c>
      <c r="N235" s="64" t="s">
        <v>2786</v>
      </c>
      <c r="O235" s="64" t="s">
        <v>2786</v>
      </c>
    </row>
    <row r="236" spans="1:15" x14ac:dyDescent="0.4">
      <c r="A236" s="68">
        <v>91205</v>
      </c>
      <c r="B236" s="62"/>
      <c r="C236" s="62">
        <v>1</v>
      </c>
      <c r="D236" s="65">
        <v>96</v>
      </c>
      <c r="E236" s="65"/>
      <c r="F236" s="65"/>
      <c r="G236" s="65"/>
      <c r="H236" s="65"/>
      <c r="I236" s="65"/>
      <c r="J236" s="65"/>
      <c r="K236" s="65"/>
      <c r="L236" s="65"/>
      <c r="M236" s="65"/>
      <c r="N236" s="65"/>
      <c r="O236" s="65"/>
    </row>
    <row r="237" spans="1:15" ht="37.5" x14ac:dyDescent="0.4">
      <c r="A237" s="69">
        <v>912051</v>
      </c>
      <c r="B237" s="63"/>
      <c r="C237" s="63"/>
      <c r="D237" s="64" t="s">
        <v>2459</v>
      </c>
      <c r="E237" s="64" t="s">
        <v>2786</v>
      </c>
      <c r="F237" s="64" t="s">
        <v>2786</v>
      </c>
      <c r="G237" s="64" t="s">
        <v>2786</v>
      </c>
      <c r="H237" s="64" t="s">
        <v>2786</v>
      </c>
      <c r="I237" s="64" t="s">
        <v>2786</v>
      </c>
      <c r="J237" s="64" t="s">
        <v>2786</v>
      </c>
      <c r="K237" s="64" t="s">
        <v>2786</v>
      </c>
      <c r="L237" s="64" t="s">
        <v>2786</v>
      </c>
      <c r="M237" s="64" t="s">
        <v>2786</v>
      </c>
      <c r="N237" s="64" t="s">
        <v>2786</v>
      </c>
      <c r="O237" s="64" t="s">
        <v>2786</v>
      </c>
    </row>
    <row r="238" spans="1:15" x14ac:dyDescent="0.4">
      <c r="A238" s="68">
        <v>91207</v>
      </c>
      <c r="B238" s="62"/>
      <c r="C238" s="62">
        <v>2</v>
      </c>
      <c r="D238" s="65">
        <v>80</v>
      </c>
      <c r="E238" s="65">
        <v>83</v>
      </c>
      <c r="F238" s="65"/>
      <c r="G238" s="65"/>
      <c r="H238" s="65"/>
      <c r="I238" s="65"/>
      <c r="J238" s="65"/>
      <c r="K238" s="65"/>
      <c r="L238" s="65"/>
      <c r="M238" s="65"/>
      <c r="N238" s="65"/>
      <c r="O238" s="65"/>
    </row>
    <row r="239" spans="1:15" ht="37.5" customHeight="1" x14ac:dyDescent="0.4">
      <c r="A239" s="69">
        <v>912071</v>
      </c>
      <c r="B239" s="63"/>
      <c r="C239" s="63"/>
      <c r="D239" s="64" t="s">
        <v>2264</v>
      </c>
      <c r="E239" s="64" t="s">
        <v>2359</v>
      </c>
      <c r="F239" s="64" t="s">
        <v>2786</v>
      </c>
      <c r="G239" s="64" t="s">
        <v>2786</v>
      </c>
      <c r="H239" s="64" t="s">
        <v>2786</v>
      </c>
      <c r="I239" s="64" t="s">
        <v>2786</v>
      </c>
      <c r="J239" s="64" t="s">
        <v>2786</v>
      </c>
      <c r="K239" s="64" t="s">
        <v>2786</v>
      </c>
      <c r="L239" s="64" t="s">
        <v>2786</v>
      </c>
      <c r="M239" s="64" t="s">
        <v>2786</v>
      </c>
      <c r="N239" s="64" t="s">
        <v>2786</v>
      </c>
      <c r="O239" s="64" t="s">
        <v>2786</v>
      </c>
    </row>
    <row r="240" spans="1:15" x14ac:dyDescent="0.4">
      <c r="A240" s="68">
        <v>91208</v>
      </c>
      <c r="B240" s="62"/>
      <c r="C240" s="62">
        <v>2</v>
      </c>
      <c r="D240" s="65">
        <v>80</v>
      </c>
      <c r="E240" s="65">
        <v>82</v>
      </c>
      <c r="F240" s="65"/>
      <c r="G240" s="65"/>
      <c r="H240" s="65"/>
      <c r="I240" s="65"/>
      <c r="J240" s="65"/>
      <c r="K240" s="65"/>
      <c r="L240" s="65"/>
      <c r="M240" s="65"/>
      <c r="N240" s="65"/>
      <c r="O240" s="65"/>
    </row>
    <row r="241" spans="1:15" ht="37.5" customHeight="1" x14ac:dyDescent="0.4">
      <c r="A241" s="69">
        <v>912081</v>
      </c>
      <c r="B241" s="63"/>
      <c r="C241" s="63"/>
      <c r="D241" s="64" t="s">
        <v>2264</v>
      </c>
      <c r="E241" s="64" t="s">
        <v>2331</v>
      </c>
      <c r="F241" s="64" t="s">
        <v>2786</v>
      </c>
      <c r="G241" s="64" t="s">
        <v>2786</v>
      </c>
      <c r="H241" s="64" t="s">
        <v>2786</v>
      </c>
      <c r="I241" s="64" t="s">
        <v>2786</v>
      </c>
      <c r="J241" s="64" t="s">
        <v>2786</v>
      </c>
      <c r="K241" s="64" t="s">
        <v>2786</v>
      </c>
      <c r="L241" s="64" t="s">
        <v>2786</v>
      </c>
      <c r="M241" s="64" t="s">
        <v>2786</v>
      </c>
      <c r="N241" s="64" t="s">
        <v>2786</v>
      </c>
      <c r="O241" s="64" t="s">
        <v>2786</v>
      </c>
    </row>
    <row r="242" spans="1:15" x14ac:dyDescent="0.4">
      <c r="A242" s="68">
        <v>91212</v>
      </c>
      <c r="B242" s="62"/>
      <c r="C242" s="62">
        <v>3</v>
      </c>
      <c r="D242" s="65">
        <v>74</v>
      </c>
      <c r="E242" s="65">
        <v>114</v>
      </c>
      <c r="F242" s="65">
        <v>123</v>
      </c>
      <c r="G242" s="65"/>
      <c r="H242" s="65"/>
      <c r="I242" s="65"/>
      <c r="J242" s="65"/>
      <c r="K242" s="65"/>
      <c r="L242" s="65"/>
      <c r="M242" s="65"/>
      <c r="N242" s="65"/>
      <c r="O242" s="65"/>
    </row>
    <row r="243" spans="1:15" ht="37.5" customHeight="1" x14ac:dyDescent="0.4">
      <c r="A243" s="69">
        <v>912121</v>
      </c>
      <c r="B243" s="63"/>
      <c r="C243" s="63"/>
      <c r="D243" s="64" t="s">
        <v>2248</v>
      </c>
      <c r="E243" s="64" t="s">
        <v>2793</v>
      </c>
      <c r="F243" s="64" t="s">
        <v>2749</v>
      </c>
      <c r="G243" s="64" t="s">
        <v>2786</v>
      </c>
      <c r="H243" s="64" t="s">
        <v>2786</v>
      </c>
      <c r="I243" s="64" t="s">
        <v>2786</v>
      </c>
      <c r="J243" s="64" t="s">
        <v>2786</v>
      </c>
      <c r="K243" s="64" t="s">
        <v>2786</v>
      </c>
      <c r="L243" s="64" t="s">
        <v>2786</v>
      </c>
      <c r="M243" s="64" t="s">
        <v>2786</v>
      </c>
      <c r="N243" s="64" t="s">
        <v>2786</v>
      </c>
      <c r="O243" s="64" t="s">
        <v>2786</v>
      </c>
    </row>
    <row r="244" spans="1:15" x14ac:dyDescent="0.4">
      <c r="A244" s="68">
        <v>91213</v>
      </c>
      <c r="B244" s="62"/>
      <c r="C244" s="62">
        <v>1</v>
      </c>
      <c r="D244" s="65">
        <v>112</v>
      </c>
      <c r="E244" s="65"/>
      <c r="F244" s="65"/>
      <c r="G244" s="65"/>
      <c r="H244" s="65"/>
      <c r="I244" s="65"/>
      <c r="J244" s="65"/>
      <c r="K244" s="65"/>
      <c r="L244" s="65"/>
      <c r="M244" s="65"/>
      <c r="N244" s="65"/>
      <c r="O244" s="65"/>
    </row>
    <row r="245" spans="1:15" ht="37.5" customHeight="1" x14ac:dyDescent="0.4">
      <c r="A245" s="69">
        <v>912131</v>
      </c>
      <c r="B245" s="63"/>
      <c r="C245" s="63"/>
      <c r="D245" s="64" t="s">
        <v>2641</v>
      </c>
      <c r="E245" s="64" t="s">
        <v>2786</v>
      </c>
      <c r="F245" s="64" t="s">
        <v>2786</v>
      </c>
      <c r="G245" s="64" t="s">
        <v>2786</v>
      </c>
      <c r="H245" s="64" t="s">
        <v>2786</v>
      </c>
      <c r="I245" s="64" t="s">
        <v>2786</v>
      </c>
      <c r="J245" s="64" t="s">
        <v>2786</v>
      </c>
      <c r="K245" s="64" t="s">
        <v>2786</v>
      </c>
      <c r="L245" s="64" t="s">
        <v>2786</v>
      </c>
      <c r="M245" s="64" t="s">
        <v>2786</v>
      </c>
      <c r="N245" s="64" t="s">
        <v>2786</v>
      </c>
      <c r="O245" s="64" t="s">
        <v>2786</v>
      </c>
    </row>
    <row r="246" spans="1:15" x14ac:dyDescent="0.4">
      <c r="A246" s="68">
        <v>91214</v>
      </c>
      <c r="B246" s="62"/>
      <c r="C246" s="62">
        <v>1</v>
      </c>
      <c r="D246" s="65">
        <v>99</v>
      </c>
      <c r="E246" s="65"/>
      <c r="F246" s="65"/>
      <c r="G246" s="65"/>
      <c r="H246" s="65"/>
      <c r="I246" s="65"/>
      <c r="J246" s="65"/>
      <c r="K246" s="65"/>
      <c r="L246" s="65"/>
      <c r="M246" s="65"/>
      <c r="N246" s="65"/>
      <c r="O246" s="65"/>
    </row>
    <row r="247" spans="1:15" ht="37.5" x14ac:dyDescent="0.4">
      <c r="A247" s="69">
        <v>912141</v>
      </c>
      <c r="B247" s="63"/>
      <c r="C247" s="63"/>
      <c r="D247" s="64" t="s">
        <v>2511</v>
      </c>
      <c r="E247" s="64" t="s">
        <v>2786</v>
      </c>
      <c r="F247" s="64" t="s">
        <v>2786</v>
      </c>
      <c r="G247" s="64" t="s">
        <v>2786</v>
      </c>
      <c r="H247" s="64" t="s">
        <v>2786</v>
      </c>
      <c r="I247" s="64" t="s">
        <v>2786</v>
      </c>
      <c r="J247" s="64" t="s">
        <v>2786</v>
      </c>
      <c r="K247" s="64" t="s">
        <v>2786</v>
      </c>
      <c r="L247" s="64" t="s">
        <v>2786</v>
      </c>
      <c r="M247" s="64" t="s">
        <v>2786</v>
      </c>
      <c r="N247" s="64" t="s">
        <v>2786</v>
      </c>
      <c r="O247" s="64" t="s">
        <v>2786</v>
      </c>
    </row>
    <row r="248" spans="1:15" x14ac:dyDescent="0.4">
      <c r="A248" s="68">
        <v>91215</v>
      </c>
      <c r="B248" s="62"/>
      <c r="C248" s="62">
        <v>1</v>
      </c>
      <c r="D248" s="65">
        <v>15</v>
      </c>
      <c r="E248" s="65"/>
      <c r="F248" s="65"/>
      <c r="G248" s="65"/>
      <c r="H248" s="65"/>
      <c r="I248" s="65"/>
      <c r="J248" s="65"/>
      <c r="K248" s="65"/>
      <c r="L248" s="65"/>
      <c r="M248" s="65"/>
      <c r="N248" s="65"/>
      <c r="O248" s="65"/>
    </row>
    <row r="249" spans="1:15" ht="37.5" customHeight="1" x14ac:dyDescent="0.4">
      <c r="A249" s="69">
        <v>912151</v>
      </c>
      <c r="B249" s="63"/>
      <c r="C249" s="63"/>
      <c r="D249" s="64" t="s">
        <v>1731</v>
      </c>
      <c r="E249" s="64" t="s">
        <v>2786</v>
      </c>
      <c r="F249" s="64" t="s">
        <v>2786</v>
      </c>
      <c r="G249" s="64" t="s">
        <v>2786</v>
      </c>
      <c r="H249" s="64" t="s">
        <v>2786</v>
      </c>
      <c r="I249" s="64" t="s">
        <v>2786</v>
      </c>
      <c r="J249" s="64" t="s">
        <v>2786</v>
      </c>
      <c r="K249" s="64" t="s">
        <v>2786</v>
      </c>
      <c r="L249" s="64" t="s">
        <v>2786</v>
      </c>
      <c r="M249" s="64" t="s">
        <v>2786</v>
      </c>
      <c r="N249" s="64" t="s">
        <v>2786</v>
      </c>
      <c r="O249" s="64" t="s">
        <v>2786</v>
      </c>
    </row>
    <row r="250" spans="1:15" x14ac:dyDescent="0.4">
      <c r="A250" s="68">
        <v>91218</v>
      </c>
      <c r="B250" s="62"/>
      <c r="C250" s="62">
        <v>1</v>
      </c>
      <c r="D250" s="65">
        <v>1</v>
      </c>
      <c r="E250" s="65"/>
      <c r="F250" s="65"/>
      <c r="G250" s="65"/>
      <c r="H250" s="65"/>
      <c r="I250" s="65"/>
      <c r="J250" s="65"/>
      <c r="K250" s="65"/>
      <c r="L250" s="65"/>
      <c r="M250" s="65"/>
      <c r="N250" s="65"/>
      <c r="O250" s="65"/>
    </row>
    <row r="251" spans="1:15" ht="37.5" x14ac:dyDescent="0.4">
      <c r="A251" s="69">
        <v>912181</v>
      </c>
      <c r="B251" s="63"/>
      <c r="C251" s="63"/>
      <c r="D251" s="64" t="s">
        <v>1540</v>
      </c>
      <c r="E251" s="64" t="s">
        <v>2786</v>
      </c>
      <c r="F251" s="64" t="s">
        <v>2786</v>
      </c>
      <c r="G251" s="64" t="s">
        <v>2786</v>
      </c>
      <c r="H251" s="64" t="s">
        <v>2786</v>
      </c>
      <c r="I251" s="64" t="s">
        <v>2786</v>
      </c>
      <c r="J251" s="64" t="s">
        <v>2786</v>
      </c>
      <c r="K251" s="64" t="s">
        <v>2786</v>
      </c>
      <c r="L251" s="64" t="s">
        <v>2786</v>
      </c>
      <c r="M251" s="64" t="s">
        <v>2786</v>
      </c>
      <c r="N251" s="64" t="s">
        <v>2786</v>
      </c>
      <c r="O251" s="64" t="s">
        <v>2786</v>
      </c>
    </row>
    <row r="252" spans="1:15" x14ac:dyDescent="0.4">
      <c r="A252" s="68">
        <v>91219</v>
      </c>
      <c r="B252" s="62"/>
      <c r="C252" s="62">
        <v>1</v>
      </c>
      <c r="D252" s="65">
        <v>93</v>
      </c>
      <c r="E252" s="65"/>
      <c r="F252" s="65"/>
      <c r="G252" s="65"/>
      <c r="H252" s="65"/>
      <c r="I252" s="65"/>
      <c r="J252" s="65"/>
      <c r="K252" s="65"/>
      <c r="L252" s="65"/>
      <c r="M252" s="65"/>
      <c r="N252" s="65"/>
      <c r="O252" s="65"/>
    </row>
    <row r="253" spans="1:15" ht="37.5" x14ac:dyDescent="0.4">
      <c r="A253" s="69">
        <v>912191</v>
      </c>
      <c r="B253" s="63"/>
      <c r="C253" s="63"/>
      <c r="D253" s="64" t="s">
        <v>2440</v>
      </c>
      <c r="E253" s="64" t="s">
        <v>2786</v>
      </c>
      <c r="F253" s="64" t="s">
        <v>2786</v>
      </c>
      <c r="G253" s="64" t="s">
        <v>2786</v>
      </c>
      <c r="H253" s="64" t="s">
        <v>2786</v>
      </c>
      <c r="I253" s="64" t="s">
        <v>2786</v>
      </c>
      <c r="J253" s="64" t="s">
        <v>2786</v>
      </c>
      <c r="K253" s="64" t="s">
        <v>2786</v>
      </c>
      <c r="L253" s="64" t="s">
        <v>2786</v>
      </c>
      <c r="M253" s="64" t="s">
        <v>2786</v>
      </c>
      <c r="N253" s="64" t="s">
        <v>2786</v>
      </c>
      <c r="O253" s="64" t="s">
        <v>2786</v>
      </c>
    </row>
    <row r="254" spans="1:15" x14ac:dyDescent="0.4">
      <c r="A254" s="68">
        <v>91221</v>
      </c>
      <c r="B254" s="62"/>
      <c r="C254" s="62">
        <v>1</v>
      </c>
      <c r="D254" s="65">
        <v>14</v>
      </c>
      <c r="E254" s="65"/>
      <c r="F254" s="65"/>
      <c r="G254" s="65"/>
      <c r="H254" s="65"/>
      <c r="I254" s="65"/>
      <c r="J254" s="65"/>
      <c r="K254" s="65"/>
      <c r="L254" s="65"/>
      <c r="M254" s="65"/>
      <c r="N254" s="65"/>
      <c r="O254" s="65"/>
    </row>
    <row r="255" spans="1:15" ht="37.5" customHeight="1" x14ac:dyDescent="0.4">
      <c r="A255" s="69">
        <v>912211</v>
      </c>
      <c r="B255" s="63"/>
      <c r="C255" s="63"/>
      <c r="D255" s="64" t="s">
        <v>2794</v>
      </c>
      <c r="E255" s="64" t="s">
        <v>2786</v>
      </c>
      <c r="F255" s="64" t="s">
        <v>2786</v>
      </c>
      <c r="G255" s="64" t="s">
        <v>2786</v>
      </c>
      <c r="H255" s="64" t="s">
        <v>2786</v>
      </c>
      <c r="I255" s="64" t="s">
        <v>2786</v>
      </c>
      <c r="J255" s="64" t="s">
        <v>2786</v>
      </c>
      <c r="K255" s="64" t="s">
        <v>2786</v>
      </c>
      <c r="L255" s="64" t="s">
        <v>2786</v>
      </c>
      <c r="M255" s="64" t="s">
        <v>2786</v>
      </c>
      <c r="N255" s="64" t="s">
        <v>2786</v>
      </c>
      <c r="O255" s="64" t="s">
        <v>2786</v>
      </c>
    </row>
    <row r="256" spans="1:15" x14ac:dyDescent="0.4">
      <c r="A256" s="68">
        <v>91222</v>
      </c>
      <c r="B256" s="62"/>
      <c r="C256" s="62">
        <v>1</v>
      </c>
      <c r="D256" s="65">
        <v>35</v>
      </c>
      <c r="E256" s="65"/>
      <c r="F256" s="65"/>
      <c r="G256" s="65"/>
      <c r="H256" s="65"/>
      <c r="I256" s="65"/>
      <c r="J256" s="65"/>
      <c r="K256" s="65"/>
      <c r="L256" s="65"/>
      <c r="M256" s="65"/>
      <c r="N256" s="65"/>
      <c r="O256" s="65"/>
    </row>
    <row r="257" spans="1:15" ht="37.5" customHeight="1" x14ac:dyDescent="0.4">
      <c r="A257" s="69">
        <v>912221</v>
      </c>
      <c r="B257" s="63"/>
      <c r="C257" s="63"/>
      <c r="D257" s="64" t="s">
        <v>1905</v>
      </c>
      <c r="E257" s="64" t="s">
        <v>2786</v>
      </c>
      <c r="F257" s="64" t="s">
        <v>2786</v>
      </c>
      <c r="G257" s="64" t="s">
        <v>2786</v>
      </c>
      <c r="H257" s="64" t="s">
        <v>2786</v>
      </c>
      <c r="I257" s="64" t="s">
        <v>2786</v>
      </c>
      <c r="J257" s="64" t="s">
        <v>2786</v>
      </c>
      <c r="K257" s="64" t="s">
        <v>2786</v>
      </c>
      <c r="L257" s="64" t="s">
        <v>2786</v>
      </c>
      <c r="M257" s="64" t="s">
        <v>2786</v>
      </c>
      <c r="N257" s="64" t="s">
        <v>2786</v>
      </c>
      <c r="O257" s="64" t="s">
        <v>2786</v>
      </c>
    </row>
    <row r="258" spans="1:15" x14ac:dyDescent="0.4">
      <c r="A258" s="68">
        <v>91224</v>
      </c>
      <c r="B258" s="62"/>
      <c r="C258" s="62">
        <v>1</v>
      </c>
      <c r="D258" s="65">
        <v>49</v>
      </c>
      <c r="E258" s="65"/>
      <c r="F258" s="65"/>
      <c r="G258" s="65"/>
      <c r="H258" s="65"/>
      <c r="I258" s="65"/>
      <c r="J258" s="65"/>
      <c r="K258" s="65"/>
      <c r="L258" s="65"/>
      <c r="M258" s="65"/>
      <c r="N258" s="65"/>
      <c r="O258" s="65"/>
    </row>
    <row r="259" spans="1:15" ht="37.5" x14ac:dyDescent="0.4">
      <c r="A259" s="69">
        <v>912241</v>
      </c>
      <c r="B259" s="63"/>
      <c r="C259" s="63"/>
      <c r="D259" s="64" t="s">
        <v>2025</v>
      </c>
      <c r="E259" s="64" t="s">
        <v>2786</v>
      </c>
      <c r="F259" s="64" t="s">
        <v>2786</v>
      </c>
      <c r="G259" s="64" t="s">
        <v>2786</v>
      </c>
      <c r="H259" s="64" t="s">
        <v>2786</v>
      </c>
      <c r="I259" s="64" t="s">
        <v>2786</v>
      </c>
      <c r="J259" s="64" t="s">
        <v>2786</v>
      </c>
      <c r="K259" s="64" t="s">
        <v>2786</v>
      </c>
      <c r="L259" s="64" t="s">
        <v>2786</v>
      </c>
      <c r="M259" s="64" t="s">
        <v>2786</v>
      </c>
      <c r="N259" s="64" t="s">
        <v>2786</v>
      </c>
      <c r="O259" s="64" t="s">
        <v>2786</v>
      </c>
    </row>
    <row r="260" spans="1:15" x14ac:dyDescent="0.4">
      <c r="A260" s="68">
        <v>91229</v>
      </c>
      <c r="B260" s="62"/>
      <c r="C260" s="62">
        <v>1</v>
      </c>
      <c r="D260" s="65">
        <v>72</v>
      </c>
      <c r="E260" s="65"/>
      <c r="F260" s="65"/>
      <c r="G260" s="65"/>
      <c r="H260" s="65"/>
      <c r="I260" s="65"/>
      <c r="J260" s="65"/>
      <c r="K260" s="65"/>
      <c r="L260" s="65"/>
      <c r="M260" s="65"/>
      <c r="N260" s="65"/>
      <c r="O260" s="65"/>
    </row>
    <row r="261" spans="1:15" ht="37.5" x14ac:dyDescent="0.4">
      <c r="A261" s="69">
        <v>912291</v>
      </c>
      <c r="B261" s="63"/>
      <c r="C261" s="63"/>
      <c r="D261" s="64" t="s">
        <v>2180</v>
      </c>
      <c r="E261" s="64" t="s">
        <v>2786</v>
      </c>
      <c r="F261" s="64" t="s">
        <v>2786</v>
      </c>
      <c r="G261" s="64" t="s">
        <v>2786</v>
      </c>
      <c r="H261" s="64" t="s">
        <v>2786</v>
      </c>
      <c r="I261" s="64" t="s">
        <v>2786</v>
      </c>
      <c r="J261" s="64" t="s">
        <v>2786</v>
      </c>
      <c r="K261" s="64" t="s">
        <v>2786</v>
      </c>
      <c r="L261" s="64" t="s">
        <v>2786</v>
      </c>
      <c r="M261" s="64" t="s">
        <v>2786</v>
      </c>
      <c r="N261" s="64" t="s">
        <v>2786</v>
      </c>
      <c r="O261" s="64" t="s">
        <v>2786</v>
      </c>
    </row>
    <row r="262" spans="1:15" x14ac:dyDescent="0.4">
      <c r="A262" s="68">
        <v>91230</v>
      </c>
      <c r="B262" s="62"/>
      <c r="C262" s="62">
        <v>4</v>
      </c>
      <c r="D262" s="65">
        <v>23</v>
      </c>
      <c r="E262" s="65">
        <v>42</v>
      </c>
      <c r="F262" s="65">
        <v>44</v>
      </c>
      <c r="G262" s="65">
        <v>50</v>
      </c>
      <c r="H262" s="65"/>
      <c r="I262" s="65"/>
      <c r="J262" s="65"/>
      <c r="K262" s="65"/>
      <c r="L262" s="65"/>
      <c r="M262" s="65"/>
      <c r="N262" s="65"/>
      <c r="O262" s="65"/>
    </row>
    <row r="263" spans="1:15" ht="37.5" customHeight="1" x14ac:dyDescent="0.4">
      <c r="A263" s="69">
        <v>912301</v>
      </c>
      <c r="B263" s="63"/>
      <c r="C263" s="63"/>
      <c r="D263" s="64" t="s">
        <v>1794</v>
      </c>
      <c r="E263" s="64" t="s">
        <v>1966</v>
      </c>
      <c r="F263" s="64" t="s">
        <v>1987</v>
      </c>
      <c r="G263" s="64" t="s">
        <v>2034</v>
      </c>
      <c r="H263" s="64" t="s">
        <v>2786</v>
      </c>
      <c r="I263" s="64" t="s">
        <v>2786</v>
      </c>
      <c r="J263" s="64" t="s">
        <v>2786</v>
      </c>
      <c r="K263" s="64" t="s">
        <v>2786</v>
      </c>
      <c r="L263" s="64" t="s">
        <v>2786</v>
      </c>
      <c r="M263" s="64" t="s">
        <v>2786</v>
      </c>
      <c r="N263" s="64" t="s">
        <v>2786</v>
      </c>
      <c r="O263" s="64" t="s">
        <v>2786</v>
      </c>
    </row>
    <row r="264" spans="1:15" x14ac:dyDescent="0.4">
      <c r="A264" s="68">
        <v>91231</v>
      </c>
      <c r="B264" s="62"/>
      <c r="C264" s="62">
        <v>1</v>
      </c>
      <c r="D264" s="65">
        <v>39</v>
      </c>
      <c r="E264" s="65"/>
      <c r="F264" s="65"/>
      <c r="G264" s="65"/>
      <c r="H264" s="65"/>
      <c r="I264" s="65"/>
      <c r="J264" s="65"/>
      <c r="K264" s="65"/>
      <c r="L264" s="65"/>
      <c r="M264" s="65"/>
      <c r="N264" s="65"/>
      <c r="O264" s="65"/>
    </row>
    <row r="265" spans="1:15" ht="37.5" x14ac:dyDescent="0.4">
      <c r="A265" s="69">
        <v>912311</v>
      </c>
      <c r="B265" s="63"/>
      <c r="C265" s="63"/>
      <c r="D265" s="64" t="s">
        <v>1945</v>
      </c>
      <c r="E265" s="64" t="s">
        <v>2786</v>
      </c>
      <c r="F265" s="64" t="s">
        <v>2786</v>
      </c>
      <c r="G265" s="64" t="s">
        <v>2786</v>
      </c>
      <c r="H265" s="64" t="s">
        <v>2786</v>
      </c>
      <c r="I265" s="64" t="s">
        <v>2786</v>
      </c>
      <c r="J265" s="64" t="s">
        <v>2786</v>
      </c>
      <c r="K265" s="64" t="s">
        <v>2786</v>
      </c>
      <c r="L265" s="64" t="s">
        <v>2786</v>
      </c>
      <c r="M265" s="64" t="s">
        <v>2786</v>
      </c>
      <c r="N265" s="64" t="s">
        <v>2786</v>
      </c>
      <c r="O265" s="64" t="s">
        <v>2786</v>
      </c>
    </row>
    <row r="266" spans="1:15" x14ac:dyDescent="0.4">
      <c r="A266" s="68">
        <v>91233</v>
      </c>
      <c r="B266" s="62"/>
      <c r="C266" s="62">
        <v>1</v>
      </c>
      <c r="D266" s="65">
        <v>107</v>
      </c>
      <c r="E266" s="65"/>
      <c r="F266" s="65"/>
      <c r="G266" s="65"/>
      <c r="H266" s="65"/>
      <c r="I266" s="65"/>
      <c r="J266" s="65"/>
      <c r="K266" s="65"/>
      <c r="L266" s="65"/>
      <c r="M266" s="65"/>
      <c r="N266" s="65"/>
      <c r="O266" s="65"/>
    </row>
    <row r="267" spans="1:15" ht="37.5" x14ac:dyDescent="0.4">
      <c r="A267" s="69">
        <v>912331</v>
      </c>
      <c r="B267" s="63"/>
      <c r="C267" s="63"/>
      <c r="D267" s="64" t="s">
        <v>2609</v>
      </c>
      <c r="E267" s="64" t="s">
        <v>2786</v>
      </c>
      <c r="F267" s="64" t="s">
        <v>2786</v>
      </c>
      <c r="G267" s="64" t="s">
        <v>2786</v>
      </c>
      <c r="H267" s="64" t="s">
        <v>2786</v>
      </c>
      <c r="I267" s="64" t="s">
        <v>2786</v>
      </c>
      <c r="J267" s="64" t="s">
        <v>2786</v>
      </c>
      <c r="K267" s="64" t="s">
        <v>2786</v>
      </c>
      <c r="L267" s="64" t="s">
        <v>2786</v>
      </c>
      <c r="M267" s="64" t="s">
        <v>2786</v>
      </c>
      <c r="N267" s="64" t="s">
        <v>2786</v>
      </c>
      <c r="O267" s="64" t="s">
        <v>2786</v>
      </c>
    </row>
    <row r="268" spans="1:15" x14ac:dyDescent="0.4">
      <c r="A268" s="68">
        <v>91236</v>
      </c>
      <c r="B268" s="62"/>
      <c r="C268" s="62">
        <v>2</v>
      </c>
      <c r="D268" s="65">
        <v>20</v>
      </c>
      <c r="E268" s="65">
        <v>21</v>
      </c>
      <c r="F268" s="65"/>
      <c r="G268" s="65"/>
      <c r="H268" s="65"/>
      <c r="I268" s="65"/>
      <c r="J268" s="65"/>
      <c r="K268" s="65"/>
      <c r="L268" s="65"/>
      <c r="M268" s="65"/>
      <c r="N268" s="65"/>
      <c r="O268" s="65"/>
    </row>
    <row r="269" spans="1:15" ht="37.5" customHeight="1" x14ac:dyDescent="0.4">
      <c r="A269" s="69">
        <v>912361</v>
      </c>
      <c r="B269" s="63"/>
      <c r="C269" s="63"/>
      <c r="D269" s="64" t="s">
        <v>2795</v>
      </c>
      <c r="E269" s="64" t="s">
        <v>2796</v>
      </c>
      <c r="F269" s="64" t="s">
        <v>2786</v>
      </c>
      <c r="G269" s="64" t="s">
        <v>2786</v>
      </c>
      <c r="H269" s="64" t="s">
        <v>2786</v>
      </c>
      <c r="I269" s="64" t="s">
        <v>2786</v>
      </c>
      <c r="J269" s="64" t="s">
        <v>2786</v>
      </c>
      <c r="K269" s="64" t="s">
        <v>2786</v>
      </c>
      <c r="L269" s="64" t="s">
        <v>2786</v>
      </c>
      <c r="M269" s="64" t="s">
        <v>2786</v>
      </c>
      <c r="N269" s="64" t="s">
        <v>2786</v>
      </c>
      <c r="O269" s="64" t="s">
        <v>2786</v>
      </c>
    </row>
    <row r="270" spans="1:15" x14ac:dyDescent="0.4">
      <c r="A270" s="68">
        <v>91237</v>
      </c>
      <c r="B270" s="62"/>
      <c r="C270" s="62">
        <v>2</v>
      </c>
      <c r="D270" s="65">
        <v>20</v>
      </c>
      <c r="E270" s="65">
        <v>21</v>
      </c>
      <c r="F270" s="65"/>
      <c r="G270" s="65"/>
      <c r="H270" s="65"/>
      <c r="I270" s="65"/>
      <c r="J270" s="65"/>
      <c r="K270" s="65"/>
      <c r="L270" s="65"/>
      <c r="M270" s="65"/>
      <c r="N270" s="65"/>
      <c r="O270" s="65"/>
    </row>
    <row r="271" spans="1:15" ht="37.5" customHeight="1" x14ac:dyDescent="0.4">
      <c r="A271" s="69">
        <v>912371</v>
      </c>
      <c r="B271" s="63"/>
      <c r="C271" s="63"/>
      <c r="D271" s="64" t="s">
        <v>2795</v>
      </c>
      <c r="E271" s="64" t="s">
        <v>2796</v>
      </c>
      <c r="F271" s="64" t="s">
        <v>2786</v>
      </c>
      <c r="G271" s="64" t="s">
        <v>2786</v>
      </c>
      <c r="H271" s="64" t="s">
        <v>2786</v>
      </c>
      <c r="I271" s="64" t="s">
        <v>2786</v>
      </c>
      <c r="J271" s="64" t="s">
        <v>2786</v>
      </c>
      <c r="K271" s="64" t="s">
        <v>2786</v>
      </c>
      <c r="L271" s="64" t="s">
        <v>2786</v>
      </c>
      <c r="M271" s="64" t="s">
        <v>2786</v>
      </c>
      <c r="N271" s="64" t="s">
        <v>2786</v>
      </c>
      <c r="O271" s="64" t="s">
        <v>2786</v>
      </c>
    </row>
    <row r="272" spans="1:15" x14ac:dyDescent="0.4">
      <c r="A272" s="68">
        <v>91238</v>
      </c>
      <c r="B272" s="62"/>
      <c r="C272" s="62">
        <v>1</v>
      </c>
      <c r="D272" s="65">
        <v>21</v>
      </c>
      <c r="E272" s="65"/>
      <c r="F272" s="65"/>
      <c r="G272" s="65"/>
      <c r="H272" s="65"/>
      <c r="I272" s="65"/>
      <c r="J272" s="65"/>
      <c r="K272" s="65"/>
      <c r="L272" s="65"/>
      <c r="M272" s="65"/>
      <c r="N272" s="65"/>
      <c r="O272" s="65"/>
    </row>
    <row r="273" spans="1:15" ht="37.5" customHeight="1" x14ac:dyDescent="0.4">
      <c r="A273" s="69">
        <v>912381</v>
      </c>
      <c r="B273" s="63"/>
      <c r="C273" s="63"/>
      <c r="D273" s="64" t="s">
        <v>2796</v>
      </c>
      <c r="E273" s="64" t="s">
        <v>2786</v>
      </c>
      <c r="F273" s="64" t="s">
        <v>2786</v>
      </c>
      <c r="G273" s="64" t="s">
        <v>2786</v>
      </c>
      <c r="H273" s="64" t="s">
        <v>2786</v>
      </c>
      <c r="I273" s="64" t="s">
        <v>2786</v>
      </c>
      <c r="J273" s="64" t="s">
        <v>2786</v>
      </c>
      <c r="K273" s="64" t="s">
        <v>2786</v>
      </c>
      <c r="L273" s="64" t="s">
        <v>2786</v>
      </c>
      <c r="M273" s="64" t="s">
        <v>2786</v>
      </c>
      <c r="N273" s="64" t="s">
        <v>2786</v>
      </c>
      <c r="O273" s="64" t="s">
        <v>2786</v>
      </c>
    </row>
    <row r="274" spans="1:15" x14ac:dyDescent="0.4">
      <c r="A274" s="68">
        <v>91239</v>
      </c>
      <c r="B274" s="62"/>
      <c r="C274" s="62">
        <v>1</v>
      </c>
      <c r="D274" s="65">
        <v>20</v>
      </c>
      <c r="E274" s="65"/>
      <c r="F274" s="65"/>
      <c r="G274" s="65"/>
      <c r="H274" s="65"/>
      <c r="I274" s="65"/>
      <c r="J274" s="65"/>
      <c r="K274" s="65"/>
      <c r="L274" s="65"/>
      <c r="M274" s="65"/>
      <c r="N274" s="65"/>
      <c r="O274" s="65"/>
    </row>
    <row r="275" spans="1:15" ht="37.5" customHeight="1" x14ac:dyDescent="0.4">
      <c r="A275" s="69">
        <v>912391</v>
      </c>
      <c r="B275" s="63"/>
      <c r="C275" s="63"/>
      <c r="D275" s="64" t="s">
        <v>2795</v>
      </c>
      <c r="E275" s="64" t="s">
        <v>2786</v>
      </c>
      <c r="F275" s="64" t="s">
        <v>2786</v>
      </c>
      <c r="G275" s="64" t="s">
        <v>2786</v>
      </c>
      <c r="H275" s="64" t="s">
        <v>2786</v>
      </c>
      <c r="I275" s="64" t="s">
        <v>2786</v>
      </c>
      <c r="J275" s="64" t="s">
        <v>2786</v>
      </c>
      <c r="K275" s="64" t="s">
        <v>2786</v>
      </c>
      <c r="L275" s="64" t="s">
        <v>2786</v>
      </c>
      <c r="M275" s="64" t="s">
        <v>2786</v>
      </c>
      <c r="N275" s="64" t="s">
        <v>2786</v>
      </c>
      <c r="O275" s="64" t="s">
        <v>2786</v>
      </c>
    </row>
    <row r="276" spans="1:15" x14ac:dyDescent="0.4">
      <c r="A276" s="68">
        <v>91240</v>
      </c>
      <c r="B276" s="62"/>
      <c r="C276" s="62">
        <v>2</v>
      </c>
      <c r="D276" s="65">
        <v>81</v>
      </c>
      <c r="E276" s="65">
        <v>87</v>
      </c>
      <c r="F276" s="65"/>
      <c r="G276" s="65"/>
      <c r="H276" s="65"/>
      <c r="I276" s="65"/>
      <c r="J276" s="65"/>
      <c r="K276" s="65"/>
      <c r="L276" s="65"/>
      <c r="M276" s="65"/>
      <c r="N276" s="65"/>
      <c r="O276" s="65"/>
    </row>
    <row r="277" spans="1:15" ht="37.5" x14ac:dyDescent="0.4">
      <c r="A277" s="69">
        <v>912401</v>
      </c>
      <c r="B277" s="63"/>
      <c r="C277" s="63"/>
      <c r="D277" s="64" t="s">
        <v>2277</v>
      </c>
      <c r="E277" s="64" t="s">
        <v>2409</v>
      </c>
      <c r="F277" s="64" t="s">
        <v>2786</v>
      </c>
      <c r="G277" s="64" t="s">
        <v>2786</v>
      </c>
      <c r="H277" s="64" t="s">
        <v>2786</v>
      </c>
      <c r="I277" s="64" t="s">
        <v>2786</v>
      </c>
      <c r="J277" s="64" t="s">
        <v>2786</v>
      </c>
      <c r="K277" s="64" t="s">
        <v>2786</v>
      </c>
      <c r="L277" s="64" t="s">
        <v>2786</v>
      </c>
      <c r="M277" s="64" t="s">
        <v>2786</v>
      </c>
      <c r="N277" s="64" t="s">
        <v>2786</v>
      </c>
      <c r="O277" s="64" t="s">
        <v>2786</v>
      </c>
    </row>
    <row r="278" spans="1:15" x14ac:dyDescent="0.4">
      <c r="A278" s="68">
        <v>91243</v>
      </c>
      <c r="B278" s="62"/>
      <c r="C278" s="62">
        <v>2</v>
      </c>
      <c r="D278" s="65">
        <v>31</v>
      </c>
      <c r="E278" s="65">
        <v>32</v>
      </c>
      <c r="F278" s="65"/>
      <c r="G278" s="65"/>
      <c r="H278" s="65"/>
      <c r="I278" s="65"/>
      <c r="J278" s="65"/>
      <c r="K278" s="65"/>
      <c r="L278" s="65"/>
      <c r="M278" s="65"/>
      <c r="N278" s="65"/>
      <c r="O278" s="65"/>
    </row>
    <row r="279" spans="1:15" ht="37.5" customHeight="1" x14ac:dyDescent="0.4">
      <c r="A279" s="69">
        <v>912431</v>
      </c>
      <c r="B279" s="63"/>
      <c r="C279" s="63"/>
      <c r="D279" s="64" t="s">
        <v>1861</v>
      </c>
      <c r="E279" s="64" t="s">
        <v>1884</v>
      </c>
      <c r="F279" s="64" t="s">
        <v>2786</v>
      </c>
      <c r="G279" s="64" t="s">
        <v>2786</v>
      </c>
      <c r="H279" s="64" t="s">
        <v>2786</v>
      </c>
      <c r="I279" s="64" t="s">
        <v>2786</v>
      </c>
      <c r="J279" s="64" t="s">
        <v>2786</v>
      </c>
      <c r="K279" s="64" t="s">
        <v>2786</v>
      </c>
      <c r="L279" s="64" t="s">
        <v>2786</v>
      </c>
      <c r="M279" s="64" t="s">
        <v>2786</v>
      </c>
      <c r="N279" s="64" t="s">
        <v>2786</v>
      </c>
      <c r="O279" s="64" t="s">
        <v>2786</v>
      </c>
    </row>
    <row r="280" spans="1:15" x14ac:dyDescent="0.4">
      <c r="A280" s="68">
        <v>91244</v>
      </c>
      <c r="B280" s="62"/>
      <c r="C280" s="62">
        <v>1</v>
      </c>
      <c r="D280" s="65">
        <v>47</v>
      </c>
      <c r="E280" s="65"/>
      <c r="F280" s="65"/>
      <c r="G280" s="65"/>
      <c r="H280" s="65"/>
      <c r="I280" s="65"/>
      <c r="J280" s="65"/>
      <c r="K280" s="65"/>
      <c r="L280" s="65"/>
      <c r="M280" s="65"/>
      <c r="N280" s="65"/>
      <c r="O280" s="65"/>
    </row>
    <row r="281" spans="1:15" ht="37.5" customHeight="1" x14ac:dyDescent="0.4">
      <c r="A281" s="69">
        <v>912441</v>
      </c>
      <c r="B281" s="63"/>
      <c r="C281" s="63"/>
      <c r="D281" s="64" t="s">
        <v>2008</v>
      </c>
      <c r="E281" s="64" t="s">
        <v>2786</v>
      </c>
      <c r="F281" s="64" t="s">
        <v>2786</v>
      </c>
      <c r="G281" s="64" t="s">
        <v>2786</v>
      </c>
      <c r="H281" s="64" t="s">
        <v>2786</v>
      </c>
      <c r="I281" s="64" t="s">
        <v>2786</v>
      </c>
      <c r="J281" s="64" t="s">
        <v>2786</v>
      </c>
      <c r="K281" s="64" t="s">
        <v>2786</v>
      </c>
      <c r="L281" s="64" t="s">
        <v>2786</v>
      </c>
      <c r="M281" s="64" t="s">
        <v>2786</v>
      </c>
      <c r="N281" s="64" t="s">
        <v>2786</v>
      </c>
      <c r="O281" s="64" t="s">
        <v>2786</v>
      </c>
    </row>
    <row r="282" spans="1:15" x14ac:dyDescent="0.4">
      <c r="A282" s="68">
        <v>91246</v>
      </c>
      <c r="B282" s="62"/>
      <c r="C282" s="62">
        <v>1</v>
      </c>
      <c r="D282" s="65">
        <v>10</v>
      </c>
      <c r="E282" s="65"/>
      <c r="F282" s="65"/>
      <c r="G282" s="65"/>
      <c r="H282" s="65"/>
      <c r="I282" s="65"/>
      <c r="J282" s="65"/>
      <c r="K282" s="65"/>
      <c r="L282" s="65"/>
      <c r="M282" s="65"/>
      <c r="N282" s="65"/>
      <c r="O282" s="65"/>
    </row>
    <row r="283" spans="1:15" ht="37.5" customHeight="1" x14ac:dyDescent="0.4">
      <c r="A283" s="69">
        <v>912461</v>
      </c>
      <c r="B283" s="63"/>
      <c r="C283" s="63"/>
      <c r="D283" s="64" t="s">
        <v>1671</v>
      </c>
      <c r="E283" s="64" t="s">
        <v>2786</v>
      </c>
      <c r="F283" s="64" t="s">
        <v>2786</v>
      </c>
      <c r="G283" s="64" t="s">
        <v>2786</v>
      </c>
      <c r="H283" s="64" t="s">
        <v>2786</v>
      </c>
      <c r="I283" s="64" t="s">
        <v>2786</v>
      </c>
      <c r="J283" s="64" t="s">
        <v>2786</v>
      </c>
      <c r="K283" s="64" t="s">
        <v>2786</v>
      </c>
      <c r="L283" s="64" t="s">
        <v>2786</v>
      </c>
      <c r="M283" s="64" t="s">
        <v>2786</v>
      </c>
      <c r="N283" s="64" t="s">
        <v>2786</v>
      </c>
      <c r="O283" s="64" t="s">
        <v>2786</v>
      </c>
    </row>
    <row r="284" spans="1:15" x14ac:dyDescent="0.4">
      <c r="A284" s="68">
        <v>91251</v>
      </c>
      <c r="B284" s="62"/>
      <c r="C284" s="62">
        <v>7</v>
      </c>
      <c r="D284" s="65">
        <v>39</v>
      </c>
      <c r="E284" s="65">
        <v>46</v>
      </c>
      <c r="F284" s="65">
        <v>48</v>
      </c>
      <c r="G284" s="65">
        <v>72</v>
      </c>
      <c r="H284" s="65">
        <v>77</v>
      </c>
      <c r="I284" s="65">
        <v>123</v>
      </c>
      <c r="J284" s="65">
        <v>124</v>
      </c>
      <c r="K284" s="65"/>
      <c r="L284" s="65"/>
      <c r="M284" s="65"/>
      <c r="N284" s="65"/>
      <c r="O284" s="65"/>
    </row>
    <row r="285" spans="1:15" ht="37.5" customHeight="1" x14ac:dyDescent="0.4">
      <c r="A285" s="69">
        <v>912511</v>
      </c>
      <c r="B285" s="63"/>
      <c r="C285" s="63"/>
      <c r="D285" s="64" t="s">
        <v>1945</v>
      </c>
      <c r="E285" s="64" t="s">
        <v>2000</v>
      </c>
      <c r="F285" s="64" t="s">
        <v>2019</v>
      </c>
      <c r="G285" s="64" t="s">
        <v>2180</v>
      </c>
      <c r="H285" s="64" t="s">
        <v>2797</v>
      </c>
      <c r="I285" s="64" t="s">
        <v>2749</v>
      </c>
      <c r="J285" s="64" t="s">
        <v>2750</v>
      </c>
      <c r="K285" s="64" t="s">
        <v>2786</v>
      </c>
      <c r="L285" s="64" t="s">
        <v>2786</v>
      </c>
      <c r="M285" s="64" t="s">
        <v>2786</v>
      </c>
      <c r="N285" s="64" t="s">
        <v>2786</v>
      </c>
      <c r="O285" s="64" t="s">
        <v>2786</v>
      </c>
    </row>
    <row r="286" spans="1:15" x14ac:dyDescent="0.4">
      <c r="A286" s="68">
        <v>91254</v>
      </c>
      <c r="B286" s="62"/>
      <c r="C286" s="62">
        <v>3</v>
      </c>
      <c r="D286" s="65">
        <v>61</v>
      </c>
      <c r="E286" s="65">
        <v>62</v>
      </c>
      <c r="F286" s="65">
        <v>72</v>
      </c>
      <c r="G286" s="65"/>
      <c r="H286" s="65"/>
      <c r="I286" s="65"/>
      <c r="J286" s="65"/>
      <c r="K286" s="65"/>
      <c r="L286" s="65"/>
      <c r="M286" s="65"/>
      <c r="N286" s="65"/>
      <c r="O286" s="65"/>
    </row>
    <row r="287" spans="1:15" ht="37.5" x14ac:dyDescent="0.4">
      <c r="A287" s="69">
        <v>912541</v>
      </c>
      <c r="B287" s="63"/>
      <c r="C287" s="63"/>
      <c r="D287" s="64" t="s">
        <v>2103</v>
      </c>
      <c r="E287" s="64" t="s">
        <v>2116</v>
      </c>
      <c r="F287" s="64" t="s">
        <v>2180</v>
      </c>
      <c r="G287" s="64" t="s">
        <v>2786</v>
      </c>
      <c r="H287" s="64" t="s">
        <v>2786</v>
      </c>
      <c r="I287" s="64" t="s">
        <v>2786</v>
      </c>
      <c r="J287" s="64" t="s">
        <v>2786</v>
      </c>
      <c r="K287" s="64" t="s">
        <v>2786</v>
      </c>
      <c r="L287" s="64" t="s">
        <v>2786</v>
      </c>
      <c r="M287" s="64" t="s">
        <v>2786</v>
      </c>
      <c r="N287" s="64" t="s">
        <v>2786</v>
      </c>
      <c r="O287" s="64" t="s">
        <v>2786</v>
      </c>
    </row>
    <row r="288" spans="1:15" x14ac:dyDescent="0.4">
      <c r="A288" s="68">
        <v>91255</v>
      </c>
      <c r="B288" s="62"/>
      <c r="C288" s="62">
        <v>3</v>
      </c>
      <c r="D288" s="65">
        <v>47</v>
      </c>
      <c r="E288" s="65">
        <v>61</v>
      </c>
      <c r="F288" s="65">
        <v>62</v>
      </c>
      <c r="G288" s="65"/>
      <c r="H288" s="65"/>
      <c r="I288" s="65"/>
      <c r="J288" s="65"/>
      <c r="K288" s="65"/>
      <c r="L288" s="65"/>
      <c r="M288" s="65"/>
      <c r="N288" s="65"/>
      <c r="O288" s="65"/>
    </row>
    <row r="289" spans="1:15" ht="37.5" customHeight="1" x14ac:dyDescent="0.4">
      <c r="A289" s="69">
        <v>912551</v>
      </c>
      <c r="B289" s="63"/>
      <c r="C289" s="63"/>
      <c r="D289" s="64" t="s">
        <v>2008</v>
      </c>
      <c r="E289" s="64" t="s">
        <v>2103</v>
      </c>
      <c r="F289" s="64" t="s">
        <v>2116</v>
      </c>
      <c r="G289" s="64" t="s">
        <v>2786</v>
      </c>
      <c r="H289" s="64" t="s">
        <v>2786</v>
      </c>
      <c r="I289" s="64" t="s">
        <v>2786</v>
      </c>
      <c r="J289" s="64" t="s">
        <v>2786</v>
      </c>
      <c r="K289" s="64" t="s">
        <v>2786</v>
      </c>
      <c r="L289" s="64" t="s">
        <v>2786</v>
      </c>
      <c r="M289" s="64" t="s">
        <v>2786</v>
      </c>
      <c r="N289" s="64" t="s">
        <v>2786</v>
      </c>
      <c r="O289" s="64" t="s">
        <v>2786</v>
      </c>
    </row>
    <row r="290" spans="1:15" x14ac:dyDescent="0.4">
      <c r="A290" s="68">
        <v>91257</v>
      </c>
      <c r="B290" s="62"/>
      <c r="C290" s="62">
        <v>1</v>
      </c>
      <c r="D290" s="65">
        <v>25</v>
      </c>
      <c r="E290" s="65"/>
      <c r="F290" s="65"/>
      <c r="G290" s="65"/>
      <c r="H290" s="65"/>
      <c r="I290" s="65"/>
      <c r="J290" s="65"/>
      <c r="K290" s="65"/>
      <c r="L290" s="65"/>
      <c r="M290" s="65"/>
      <c r="N290" s="65"/>
      <c r="O290" s="65"/>
    </row>
    <row r="291" spans="1:15" ht="37.5" customHeight="1" x14ac:dyDescent="0.4">
      <c r="A291" s="69">
        <v>912571</v>
      </c>
      <c r="B291" s="63"/>
      <c r="C291" s="63"/>
      <c r="D291" s="64" t="s">
        <v>2787</v>
      </c>
      <c r="E291" s="64" t="s">
        <v>2786</v>
      </c>
      <c r="F291" s="64" t="s">
        <v>2786</v>
      </c>
      <c r="G291" s="64" t="s">
        <v>2786</v>
      </c>
      <c r="H291" s="64" t="s">
        <v>2786</v>
      </c>
      <c r="I291" s="64" t="s">
        <v>2786</v>
      </c>
      <c r="J291" s="64" t="s">
        <v>2786</v>
      </c>
      <c r="K291" s="64" t="s">
        <v>2786</v>
      </c>
      <c r="L291" s="64" t="s">
        <v>2786</v>
      </c>
      <c r="M291" s="64" t="s">
        <v>2786</v>
      </c>
      <c r="N291" s="64" t="s">
        <v>2786</v>
      </c>
      <c r="O291" s="64" t="s">
        <v>2786</v>
      </c>
    </row>
    <row r="292" spans="1:15" x14ac:dyDescent="0.4">
      <c r="A292" s="68">
        <v>91259</v>
      </c>
      <c r="B292" s="62"/>
      <c r="C292" s="62">
        <v>1</v>
      </c>
      <c r="D292" s="65">
        <v>25</v>
      </c>
      <c r="E292" s="65"/>
      <c r="F292" s="65"/>
      <c r="G292" s="65"/>
      <c r="H292" s="65"/>
      <c r="I292" s="65"/>
      <c r="J292" s="65"/>
      <c r="K292" s="65"/>
      <c r="L292" s="65"/>
      <c r="M292" s="65"/>
      <c r="N292" s="65"/>
      <c r="O292" s="65"/>
    </row>
    <row r="293" spans="1:15" ht="37.5" customHeight="1" x14ac:dyDescent="0.4">
      <c r="A293" s="69">
        <v>912591</v>
      </c>
      <c r="B293" s="63"/>
      <c r="C293" s="63"/>
      <c r="D293" s="64" t="s">
        <v>2787</v>
      </c>
      <c r="E293" s="64" t="s">
        <v>2786</v>
      </c>
      <c r="F293" s="64" t="s">
        <v>2786</v>
      </c>
      <c r="G293" s="64" t="s">
        <v>2786</v>
      </c>
      <c r="H293" s="64" t="s">
        <v>2786</v>
      </c>
      <c r="I293" s="64" t="s">
        <v>2786</v>
      </c>
      <c r="J293" s="64" t="s">
        <v>2786</v>
      </c>
      <c r="K293" s="64" t="s">
        <v>2786</v>
      </c>
      <c r="L293" s="64" t="s">
        <v>2786</v>
      </c>
      <c r="M293" s="64" t="s">
        <v>2786</v>
      </c>
      <c r="N293" s="64" t="s">
        <v>2786</v>
      </c>
      <c r="O293" s="64" t="s">
        <v>2786</v>
      </c>
    </row>
    <row r="294" spans="1:15" x14ac:dyDescent="0.4">
      <c r="A294" s="68">
        <v>91261</v>
      </c>
      <c r="B294" s="62"/>
      <c r="C294" s="62">
        <v>1</v>
      </c>
      <c r="D294" s="65">
        <v>25</v>
      </c>
      <c r="E294" s="65"/>
      <c r="F294" s="65"/>
      <c r="G294" s="65"/>
      <c r="H294" s="65"/>
      <c r="I294" s="65"/>
      <c r="J294" s="65"/>
      <c r="K294" s="65"/>
      <c r="L294" s="65"/>
      <c r="M294" s="65"/>
      <c r="N294" s="65"/>
      <c r="O294" s="65"/>
    </row>
    <row r="295" spans="1:15" ht="37.5" customHeight="1" x14ac:dyDescent="0.4">
      <c r="A295" s="69">
        <v>912611</v>
      </c>
      <c r="B295" s="63"/>
      <c r="C295" s="63"/>
      <c r="D295" s="64" t="s">
        <v>2787</v>
      </c>
      <c r="E295" s="64" t="s">
        <v>2786</v>
      </c>
      <c r="F295" s="64" t="s">
        <v>2786</v>
      </c>
      <c r="G295" s="64" t="s">
        <v>2786</v>
      </c>
      <c r="H295" s="64" t="s">
        <v>2786</v>
      </c>
      <c r="I295" s="64" t="s">
        <v>2786</v>
      </c>
      <c r="J295" s="64" t="s">
        <v>2786</v>
      </c>
      <c r="K295" s="64" t="s">
        <v>2786</v>
      </c>
      <c r="L295" s="64" t="s">
        <v>2786</v>
      </c>
      <c r="M295" s="64" t="s">
        <v>2786</v>
      </c>
      <c r="N295" s="64" t="s">
        <v>2786</v>
      </c>
      <c r="O295" s="64" t="s">
        <v>2786</v>
      </c>
    </row>
    <row r="296" spans="1:15" x14ac:dyDescent="0.4">
      <c r="A296" s="68">
        <v>91262</v>
      </c>
      <c r="B296" s="62"/>
      <c r="C296" s="62">
        <v>1</v>
      </c>
      <c r="D296" s="65">
        <v>96</v>
      </c>
      <c r="E296" s="65"/>
      <c r="F296" s="65"/>
      <c r="G296" s="65"/>
      <c r="H296" s="65"/>
      <c r="I296" s="65"/>
      <c r="J296" s="65"/>
      <c r="K296" s="65"/>
      <c r="L296" s="65"/>
      <c r="M296" s="65"/>
      <c r="N296" s="65"/>
      <c r="O296" s="65"/>
    </row>
    <row r="297" spans="1:15" ht="37.5" x14ac:dyDescent="0.4">
      <c r="A297" s="69">
        <v>912621</v>
      </c>
      <c r="B297" s="63"/>
      <c r="C297" s="63"/>
      <c r="D297" s="64" t="s">
        <v>2459</v>
      </c>
      <c r="E297" s="64" t="s">
        <v>2786</v>
      </c>
      <c r="F297" s="64" t="s">
        <v>2786</v>
      </c>
      <c r="G297" s="64" t="s">
        <v>2786</v>
      </c>
      <c r="H297" s="64" t="s">
        <v>2786</v>
      </c>
      <c r="I297" s="64" t="s">
        <v>2786</v>
      </c>
      <c r="J297" s="64" t="s">
        <v>2786</v>
      </c>
      <c r="K297" s="64" t="s">
        <v>2786</v>
      </c>
      <c r="L297" s="64" t="s">
        <v>2786</v>
      </c>
      <c r="M297" s="64" t="s">
        <v>2786</v>
      </c>
      <c r="N297" s="64" t="s">
        <v>2786</v>
      </c>
      <c r="O297" s="64" t="s">
        <v>2786</v>
      </c>
    </row>
    <row r="298" spans="1:15" x14ac:dyDescent="0.4">
      <c r="A298" s="68">
        <v>91263</v>
      </c>
      <c r="B298" s="62"/>
      <c r="C298" s="62">
        <v>1</v>
      </c>
      <c r="D298" s="65">
        <v>26</v>
      </c>
      <c r="E298" s="65"/>
      <c r="F298" s="65"/>
      <c r="G298" s="65"/>
      <c r="H298" s="65"/>
      <c r="I298" s="65"/>
      <c r="J298" s="65"/>
      <c r="K298" s="65"/>
      <c r="L298" s="65"/>
      <c r="M298" s="65"/>
      <c r="N298" s="65"/>
      <c r="O298" s="65"/>
    </row>
    <row r="299" spans="1:15" ht="37.5" customHeight="1" x14ac:dyDescent="0.4">
      <c r="A299" s="69">
        <v>912631</v>
      </c>
      <c r="B299" s="63"/>
      <c r="C299" s="63"/>
      <c r="D299" s="64" t="s">
        <v>1819</v>
      </c>
      <c r="E299" s="64" t="s">
        <v>2786</v>
      </c>
      <c r="F299" s="64" t="s">
        <v>2786</v>
      </c>
      <c r="G299" s="64" t="s">
        <v>2786</v>
      </c>
      <c r="H299" s="64" t="s">
        <v>2786</v>
      </c>
      <c r="I299" s="64" t="s">
        <v>2786</v>
      </c>
      <c r="J299" s="64" t="s">
        <v>2786</v>
      </c>
      <c r="K299" s="64" t="s">
        <v>2786</v>
      </c>
      <c r="L299" s="64" t="s">
        <v>2786</v>
      </c>
      <c r="M299" s="64" t="s">
        <v>2786</v>
      </c>
      <c r="N299" s="64" t="s">
        <v>2786</v>
      </c>
      <c r="O299" s="64" t="s">
        <v>2786</v>
      </c>
    </row>
    <row r="300" spans="1:15" x14ac:dyDescent="0.4">
      <c r="A300" s="68">
        <v>91265</v>
      </c>
      <c r="B300" s="62"/>
      <c r="C300" s="62">
        <v>1</v>
      </c>
      <c r="D300" s="65">
        <v>47</v>
      </c>
      <c r="E300" s="65"/>
      <c r="F300" s="65"/>
      <c r="G300" s="65"/>
      <c r="H300" s="65"/>
      <c r="I300" s="65"/>
      <c r="J300" s="65"/>
      <c r="K300" s="65"/>
      <c r="L300" s="65"/>
      <c r="M300" s="65"/>
      <c r="N300" s="65"/>
      <c r="O300" s="65"/>
    </row>
    <row r="301" spans="1:15" ht="37.5" customHeight="1" x14ac:dyDescent="0.4">
      <c r="A301" s="69">
        <v>912651</v>
      </c>
      <c r="B301" s="63"/>
      <c r="C301" s="63"/>
      <c r="D301" s="64" t="s">
        <v>2008</v>
      </c>
      <c r="E301" s="64" t="s">
        <v>2786</v>
      </c>
      <c r="F301" s="64" t="s">
        <v>2786</v>
      </c>
      <c r="G301" s="64" t="s">
        <v>2786</v>
      </c>
      <c r="H301" s="64" t="s">
        <v>2786</v>
      </c>
      <c r="I301" s="64" t="s">
        <v>2786</v>
      </c>
      <c r="J301" s="64" t="s">
        <v>2786</v>
      </c>
      <c r="K301" s="64" t="s">
        <v>2786</v>
      </c>
      <c r="L301" s="64" t="s">
        <v>2786</v>
      </c>
      <c r="M301" s="64" t="s">
        <v>2786</v>
      </c>
      <c r="N301" s="64" t="s">
        <v>2786</v>
      </c>
      <c r="O301" s="64" t="s">
        <v>2786</v>
      </c>
    </row>
    <row r="302" spans="1:15" x14ac:dyDescent="0.4">
      <c r="A302" s="68">
        <v>91266</v>
      </c>
      <c r="B302" s="62"/>
      <c r="C302" s="62">
        <v>1</v>
      </c>
      <c r="D302" s="65">
        <v>25</v>
      </c>
      <c r="E302" s="65"/>
      <c r="F302" s="65"/>
      <c r="G302" s="65"/>
      <c r="H302" s="65"/>
      <c r="I302" s="65"/>
      <c r="J302" s="65"/>
      <c r="K302" s="65"/>
      <c r="L302" s="65"/>
      <c r="M302" s="65"/>
      <c r="N302" s="65"/>
      <c r="O302" s="65"/>
    </row>
    <row r="303" spans="1:15" ht="37.5" customHeight="1" x14ac:dyDescent="0.4">
      <c r="A303" s="69">
        <v>912661</v>
      </c>
      <c r="B303" s="63"/>
      <c r="C303" s="63"/>
      <c r="D303" s="64" t="s">
        <v>2787</v>
      </c>
      <c r="E303" s="64" t="s">
        <v>2786</v>
      </c>
      <c r="F303" s="64" t="s">
        <v>2786</v>
      </c>
      <c r="G303" s="64" t="s">
        <v>2786</v>
      </c>
      <c r="H303" s="64" t="s">
        <v>2786</v>
      </c>
      <c r="I303" s="64" t="s">
        <v>2786</v>
      </c>
      <c r="J303" s="64" t="s">
        <v>2786</v>
      </c>
      <c r="K303" s="64" t="s">
        <v>2786</v>
      </c>
      <c r="L303" s="64" t="s">
        <v>2786</v>
      </c>
      <c r="M303" s="64" t="s">
        <v>2786</v>
      </c>
      <c r="N303" s="64" t="s">
        <v>2786</v>
      </c>
      <c r="O303" s="64" t="s">
        <v>2786</v>
      </c>
    </row>
    <row r="304" spans="1:15" x14ac:dyDescent="0.4">
      <c r="A304" s="68">
        <v>91267</v>
      </c>
      <c r="B304" s="62"/>
      <c r="C304" s="62">
        <v>1</v>
      </c>
      <c r="D304" s="65">
        <v>13</v>
      </c>
      <c r="E304" s="65"/>
      <c r="F304" s="65"/>
      <c r="G304" s="65"/>
      <c r="H304" s="65"/>
      <c r="I304" s="65"/>
      <c r="J304" s="65"/>
      <c r="K304" s="65"/>
      <c r="L304" s="65"/>
      <c r="M304" s="65"/>
      <c r="N304" s="65"/>
      <c r="O304" s="65"/>
    </row>
    <row r="305" spans="1:15" ht="37.5" x14ac:dyDescent="0.4">
      <c r="A305" s="69">
        <v>912671</v>
      </c>
      <c r="B305" s="63"/>
      <c r="C305" s="63"/>
      <c r="D305" s="64" t="s">
        <v>1711</v>
      </c>
      <c r="E305" s="64" t="s">
        <v>2786</v>
      </c>
      <c r="F305" s="64" t="s">
        <v>2786</v>
      </c>
      <c r="G305" s="64" t="s">
        <v>2786</v>
      </c>
      <c r="H305" s="64" t="s">
        <v>2786</v>
      </c>
      <c r="I305" s="64" t="s">
        <v>2786</v>
      </c>
      <c r="J305" s="64" t="s">
        <v>2786</v>
      </c>
      <c r="K305" s="64" t="s">
        <v>2786</v>
      </c>
      <c r="L305" s="64" t="s">
        <v>2786</v>
      </c>
      <c r="M305" s="64" t="s">
        <v>2786</v>
      </c>
      <c r="N305" s="64" t="s">
        <v>2786</v>
      </c>
      <c r="O305" s="64" t="s">
        <v>2786</v>
      </c>
    </row>
    <row r="306" spans="1:15" x14ac:dyDescent="0.4">
      <c r="A306" s="68">
        <v>91269</v>
      </c>
      <c r="B306" s="62"/>
      <c r="C306" s="62">
        <v>6</v>
      </c>
      <c r="D306" s="65">
        <v>50</v>
      </c>
      <c r="E306" s="65">
        <v>89</v>
      </c>
      <c r="F306" s="65">
        <v>114</v>
      </c>
      <c r="G306" s="65">
        <v>115</v>
      </c>
      <c r="H306" s="65">
        <v>116</v>
      </c>
      <c r="I306" s="65">
        <v>122</v>
      </c>
      <c r="J306" s="65"/>
      <c r="K306" s="65"/>
      <c r="L306" s="65"/>
      <c r="M306" s="65"/>
      <c r="N306" s="65"/>
      <c r="O306" s="65"/>
    </row>
    <row r="307" spans="1:15" ht="37.5" customHeight="1" x14ac:dyDescent="0.4">
      <c r="A307" s="69">
        <v>912691</v>
      </c>
      <c r="B307" s="63"/>
      <c r="C307" s="63"/>
      <c r="D307" s="64" t="s">
        <v>2034</v>
      </c>
      <c r="E307" s="64" t="s">
        <v>2419</v>
      </c>
      <c r="F307" s="64" t="s">
        <v>2793</v>
      </c>
      <c r="G307" s="64" t="s">
        <v>2664</v>
      </c>
      <c r="H307" s="64" t="s">
        <v>2681</v>
      </c>
      <c r="I307" s="64" t="s">
        <v>2748</v>
      </c>
      <c r="J307" s="64" t="s">
        <v>2786</v>
      </c>
      <c r="K307" s="64" t="s">
        <v>2786</v>
      </c>
      <c r="L307" s="64" t="s">
        <v>2786</v>
      </c>
      <c r="M307" s="64" t="s">
        <v>2786</v>
      </c>
      <c r="N307" s="64" t="s">
        <v>2786</v>
      </c>
      <c r="O307" s="64" t="s">
        <v>2786</v>
      </c>
    </row>
    <row r="308" spans="1:15" x14ac:dyDescent="0.4">
      <c r="A308" s="68">
        <v>91270</v>
      </c>
      <c r="B308" s="62"/>
      <c r="C308" s="62">
        <v>1</v>
      </c>
      <c r="D308" s="65">
        <v>61</v>
      </c>
      <c r="E308" s="65"/>
      <c r="F308" s="65"/>
      <c r="G308" s="65"/>
      <c r="H308" s="65"/>
      <c r="I308" s="65"/>
      <c r="J308" s="65"/>
      <c r="K308" s="65"/>
      <c r="L308" s="65"/>
      <c r="M308" s="65"/>
      <c r="N308" s="65"/>
      <c r="O308" s="65"/>
    </row>
    <row r="309" spans="1:15" ht="37.5" x14ac:dyDescent="0.4">
      <c r="A309" s="69">
        <v>912701</v>
      </c>
      <c r="B309" s="63"/>
      <c r="C309" s="63"/>
      <c r="D309" s="64" t="s">
        <v>2103</v>
      </c>
      <c r="E309" s="64" t="s">
        <v>2786</v>
      </c>
      <c r="F309" s="64" t="s">
        <v>2786</v>
      </c>
      <c r="G309" s="64" t="s">
        <v>2786</v>
      </c>
      <c r="H309" s="64" t="s">
        <v>2786</v>
      </c>
      <c r="I309" s="64" t="s">
        <v>2786</v>
      </c>
      <c r="J309" s="64" t="s">
        <v>2786</v>
      </c>
      <c r="K309" s="64" t="s">
        <v>2786</v>
      </c>
      <c r="L309" s="64" t="s">
        <v>2786</v>
      </c>
      <c r="M309" s="64" t="s">
        <v>2786</v>
      </c>
      <c r="N309" s="64" t="s">
        <v>2786</v>
      </c>
      <c r="O309" s="64" t="s">
        <v>2786</v>
      </c>
    </row>
    <row r="310" spans="1:15" x14ac:dyDescent="0.4">
      <c r="A310" s="68">
        <v>91271</v>
      </c>
      <c r="B310" s="62"/>
      <c r="C310" s="62">
        <v>1</v>
      </c>
      <c r="D310" s="65">
        <v>93</v>
      </c>
      <c r="E310" s="65"/>
      <c r="F310" s="65"/>
      <c r="G310" s="65"/>
      <c r="H310" s="65"/>
      <c r="I310" s="65"/>
      <c r="J310" s="65"/>
      <c r="K310" s="65"/>
      <c r="L310" s="65"/>
      <c r="M310" s="65"/>
      <c r="N310" s="65"/>
      <c r="O310" s="65"/>
    </row>
    <row r="311" spans="1:15" ht="37.5" x14ac:dyDescent="0.4">
      <c r="A311" s="69">
        <v>912711</v>
      </c>
      <c r="B311" s="63"/>
      <c r="C311" s="63"/>
      <c r="D311" s="64" t="s">
        <v>2440</v>
      </c>
      <c r="E311" s="64" t="s">
        <v>2786</v>
      </c>
      <c r="F311" s="64" t="s">
        <v>2786</v>
      </c>
      <c r="G311" s="64" t="s">
        <v>2786</v>
      </c>
      <c r="H311" s="64" t="s">
        <v>2786</v>
      </c>
      <c r="I311" s="64" t="s">
        <v>2786</v>
      </c>
      <c r="J311" s="64" t="s">
        <v>2786</v>
      </c>
      <c r="K311" s="64" t="s">
        <v>2786</v>
      </c>
      <c r="L311" s="64" t="s">
        <v>2786</v>
      </c>
      <c r="M311" s="64" t="s">
        <v>2786</v>
      </c>
      <c r="N311" s="64" t="s">
        <v>2786</v>
      </c>
      <c r="O311" s="64" t="s">
        <v>2786</v>
      </c>
    </row>
    <row r="312" spans="1:15" x14ac:dyDescent="0.4">
      <c r="A312" s="68">
        <v>91272</v>
      </c>
      <c r="B312" s="62"/>
      <c r="C312" s="62">
        <v>1</v>
      </c>
      <c r="D312" s="65">
        <v>99</v>
      </c>
      <c r="E312" s="65"/>
      <c r="F312" s="65"/>
      <c r="G312" s="65"/>
      <c r="H312" s="65"/>
      <c r="I312" s="65"/>
      <c r="J312" s="65"/>
      <c r="K312" s="65"/>
      <c r="L312" s="65"/>
      <c r="M312" s="65"/>
      <c r="N312" s="65"/>
      <c r="O312" s="65"/>
    </row>
    <row r="313" spans="1:15" ht="37.5" x14ac:dyDescent="0.4">
      <c r="A313" s="69">
        <v>912721</v>
      </c>
      <c r="B313" s="63"/>
      <c r="C313" s="63"/>
      <c r="D313" s="64" t="s">
        <v>2511</v>
      </c>
      <c r="E313" s="64" t="s">
        <v>2786</v>
      </c>
      <c r="F313" s="64" t="s">
        <v>2786</v>
      </c>
      <c r="G313" s="64" t="s">
        <v>2786</v>
      </c>
      <c r="H313" s="64" t="s">
        <v>2786</v>
      </c>
      <c r="I313" s="64" t="s">
        <v>2786</v>
      </c>
      <c r="J313" s="64" t="s">
        <v>2786</v>
      </c>
      <c r="K313" s="64" t="s">
        <v>2786</v>
      </c>
      <c r="L313" s="64" t="s">
        <v>2786</v>
      </c>
      <c r="M313" s="64" t="s">
        <v>2786</v>
      </c>
      <c r="N313" s="64" t="s">
        <v>2786</v>
      </c>
      <c r="O313" s="64" t="s">
        <v>2786</v>
      </c>
    </row>
    <row r="314" spans="1:15" x14ac:dyDescent="0.4">
      <c r="A314" s="68">
        <v>91273</v>
      </c>
      <c r="B314" s="62"/>
      <c r="C314" s="62">
        <v>4</v>
      </c>
      <c r="D314" s="65">
        <v>18</v>
      </c>
      <c r="E314" s="65">
        <v>23</v>
      </c>
      <c r="F314" s="65">
        <v>48</v>
      </c>
      <c r="G314" s="65">
        <v>49</v>
      </c>
      <c r="H314" s="65"/>
      <c r="I314" s="65"/>
      <c r="J314" s="65"/>
      <c r="K314" s="65"/>
      <c r="L314" s="65"/>
      <c r="M314" s="65"/>
      <c r="N314" s="65"/>
      <c r="O314" s="65"/>
    </row>
    <row r="315" spans="1:15" ht="37.5" customHeight="1" x14ac:dyDescent="0.4">
      <c r="A315" s="69">
        <v>912731</v>
      </c>
      <c r="B315" s="63"/>
      <c r="C315" s="63"/>
      <c r="D315" s="64" t="s">
        <v>1765</v>
      </c>
      <c r="E315" s="64" t="s">
        <v>1794</v>
      </c>
      <c r="F315" s="64" t="s">
        <v>2019</v>
      </c>
      <c r="G315" s="64" t="s">
        <v>2025</v>
      </c>
      <c r="H315" s="64" t="s">
        <v>2786</v>
      </c>
      <c r="I315" s="64" t="s">
        <v>2786</v>
      </c>
      <c r="J315" s="64" t="s">
        <v>2786</v>
      </c>
      <c r="K315" s="64" t="s">
        <v>2786</v>
      </c>
      <c r="L315" s="64" t="s">
        <v>2786</v>
      </c>
      <c r="M315" s="64" t="s">
        <v>2786</v>
      </c>
      <c r="N315" s="64" t="s">
        <v>2786</v>
      </c>
      <c r="O315" s="64" t="s">
        <v>2786</v>
      </c>
    </row>
    <row r="316" spans="1:15" x14ac:dyDescent="0.4">
      <c r="A316" s="68">
        <v>91275</v>
      </c>
      <c r="B316" s="62"/>
      <c r="C316" s="62">
        <v>2</v>
      </c>
      <c r="D316" s="65">
        <v>88</v>
      </c>
      <c r="E316" s="65">
        <v>123</v>
      </c>
      <c r="F316" s="65"/>
      <c r="G316" s="65"/>
      <c r="H316" s="65"/>
      <c r="I316" s="65"/>
      <c r="J316" s="65"/>
      <c r="K316" s="65"/>
      <c r="L316" s="65"/>
      <c r="M316" s="65"/>
      <c r="N316" s="65"/>
      <c r="O316" s="65"/>
    </row>
    <row r="317" spans="1:15" ht="37.5" customHeight="1" x14ac:dyDescent="0.4">
      <c r="A317" s="69">
        <v>912751</v>
      </c>
      <c r="B317" s="63"/>
      <c r="C317" s="63"/>
      <c r="D317" s="64" t="s">
        <v>2790</v>
      </c>
      <c r="E317" s="64" t="s">
        <v>2749</v>
      </c>
      <c r="F317" s="64" t="s">
        <v>2786</v>
      </c>
      <c r="G317" s="64" t="s">
        <v>2786</v>
      </c>
      <c r="H317" s="64" t="s">
        <v>2786</v>
      </c>
      <c r="I317" s="64" t="s">
        <v>2786</v>
      </c>
      <c r="J317" s="64" t="s">
        <v>2786</v>
      </c>
      <c r="K317" s="64" t="s">
        <v>2786</v>
      </c>
      <c r="L317" s="64" t="s">
        <v>2786</v>
      </c>
      <c r="M317" s="64" t="s">
        <v>2786</v>
      </c>
      <c r="N317" s="64" t="s">
        <v>2786</v>
      </c>
      <c r="O317" s="64" t="s">
        <v>2786</v>
      </c>
    </row>
    <row r="318" spans="1:15" x14ac:dyDescent="0.4">
      <c r="A318" s="68">
        <v>91276</v>
      </c>
      <c r="B318" s="62"/>
      <c r="C318" s="62">
        <v>1</v>
      </c>
      <c r="D318" s="65">
        <v>96</v>
      </c>
      <c r="E318" s="65"/>
      <c r="F318" s="65"/>
      <c r="G318" s="65"/>
      <c r="H318" s="65"/>
      <c r="I318" s="65"/>
      <c r="J318" s="65"/>
      <c r="K318" s="65"/>
      <c r="L318" s="65"/>
      <c r="M318" s="65"/>
      <c r="N318" s="65"/>
      <c r="O318" s="65"/>
    </row>
    <row r="319" spans="1:15" ht="37.5" x14ac:dyDescent="0.4">
      <c r="A319" s="69">
        <v>912761</v>
      </c>
      <c r="B319" s="63"/>
      <c r="C319" s="63"/>
      <c r="D319" s="64" t="s">
        <v>2459</v>
      </c>
      <c r="E319" s="64" t="s">
        <v>2786</v>
      </c>
      <c r="F319" s="64" t="s">
        <v>2786</v>
      </c>
      <c r="G319" s="64" t="s">
        <v>2786</v>
      </c>
      <c r="H319" s="64" t="s">
        <v>2786</v>
      </c>
      <c r="I319" s="64" t="s">
        <v>2786</v>
      </c>
      <c r="J319" s="64" t="s">
        <v>2786</v>
      </c>
      <c r="K319" s="64" t="s">
        <v>2786</v>
      </c>
      <c r="L319" s="64" t="s">
        <v>2786</v>
      </c>
      <c r="M319" s="64" t="s">
        <v>2786</v>
      </c>
      <c r="N319" s="64" t="s">
        <v>2786</v>
      </c>
      <c r="O319" s="64" t="s">
        <v>2786</v>
      </c>
    </row>
    <row r="320" spans="1:15" x14ac:dyDescent="0.4">
      <c r="A320" s="68">
        <v>91277</v>
      </c>
      <c r="B320" s="62"/>
      <c r="C320" s="62">
        <v>1</v>
      </c>
      <c r="D320" s="65">
        <v>96</v>
      </c>
      <c r="E320" s="65"/>
      <c r="F320" s="65"/>
      <c r="G320" s="65"/>
      <c r="H320" s="65"/>
      <c r="I320" s="65"/>
      <c r="J320" s="65"/>
      <c r="K320" s="65"/>
      <c r="L320" s="65"/>
      <c r="M320" s="65"/>
      <c r="N320" s="65"/>
      <c r="O320" s="65"/>
    </row>
    <row r="321" spans="1:15" ht="37.5" x14ac:dyDescent="0.4">
      <c r="A321" s="69">
        <v>912771</v>
      </c>
      <c r="B321" s="63"/>
      <c r="C321" s="63"/>
      <c r="D321" s="64" t="s">
        <v>2459</v>
      </c>
      <c r="E321" s="64" t="s">
        <v>2786</v>
      </c>
      <c r="F321" s="64" t="s">
        <v>2786</v>
      </c>
      <c r="G321" s="64" t="s">
        <v>2786</v>
      </c>
      <c r="H321" s="64" t="s">
        <v>2786</v>
      </c>
      <c r="I321" s="64" t="s">
        <v>2786</v>
      </c>
      <c r="J321" s="64" t="s">
        <v>2786</v>
      </c>
      <c r="K321" s="64" t="s">
        <v>2786</v>
      </c>
      <c r="L321" s="64" t="s">
        <v>2786</v>
      </c>
      <c r="M321" s="64" t="s">
        <v>2786</v>
      </c>
      <c r="N321" s="64" t="s">
        <v>2786</v>
      </c>
      <c r="O321" s="64" t="s">
        <v>2786</v>
      </c>
    </row>
    <row r="322" spans="1:15" x14ac:dyDescent="0.4">
      <c r="A322" s="68">
        <v>91278</v>
      </c>
      <c r="B322" s="62"/>
      <c r="C322" s="62">
        <v>1</v>
      </c>
      <c r="D322" s="65">
        <v>93</v>
      </c>
      <c r="E322" s="65"/>
      <c r="F322" s="65"/>
      <c r="G322" s="65"/>
      <c r="H322" s="65"/>
      <c r="I322" s="65"/>
      <c r="J322" s="65"/>
      <c r="K322" s="65"/>
      <c r="L322" s="65"/>
      <c r="M322" s="65"/>
      <c r="N322" s="65"/>
      <c r="O322" s="65"/>
    </row>
    <row r="323" spans="1:15" ht="37.5" x14ac:dyDescent="0.4">
      <c r="A323" s="69">
        <v>912781</v>
      </c>
      <c r="B323" s="63"/>
      <c r="C323" s="63"/>
      <c r="D323" s="64" t="s">
        <v>2440</v>
      </c>
      <c r="E323" s="64" t="s">
        <v>2786</v>
      </c>
      <c r="F323" s="64" t="s">
        <v>2786</v>
      </c>
      <c r="G323" s="64" t="s">
        <v>2786</v>
      </c>
      <c r="H323" s="64" t="s">
        <v>2786</v>
      </c>
      <c r="I323" s="64" t="s">
        <v>2786</v>
      </c>
      <c r="J323" s="64" t="s">
        <v>2786</v>
      </c>
      <c r="K323" s="64" t="s">
        <v>2786</v>
      </c>
      <c r="L323" s="64" t="s">
        <v>2786</v>
      </c>
      <c r="M323" s="64" t="s">
        <v>2786</v>
      </c>
      <c r="N323" s="64" t="s">
        <v>2786</v>
      </c>
      <c r="O323" s="64" t="s">
        <v>2786</v>
      </c>
    </row>
    <row r="324" spans="1:15" x14ac:dyDescent="0.4">
      <c r="A324" s="68">
        <v>91279</v>
      </c>
      <c r="B324" s="62"/>
      <c r="C324" s="62">
        <v>1</v>
      </c>
      <c r="D324" s="65">
        <v>91</v>
      </c>
      <c r="E324" s="65"/>
      <c r="F324" s="65"/>
      <c r="G324" s="65"/>
      <c r="H324" s="65"/>
      <c r="I324" s="65"/>
      <c r="J324" s="65"/>
      <c r="K324" s="65"/>
      <c r="L324" s="65"/>
      <c r="M324" s="65"/>
      <c r="N324" s="65"/>
      <c r="O324" s="65"/>
    </row>
    <row r="325" spans="1:15" ht="37.5" customHeight="1" x14ac:dyDescent="0.4">
      <c r="A325" s="69">
        <v>912791</v>
      </c>
      <c r="B325" s="63"/>
      <c r="C325" s="63"/>
      <c r="D325" s="64" t="s">
        <v>2435</v>
      </c>
      <c r="E325" s="64" t="s">
        <v>2786</v>
      </c>
      <c r="F325" s="64" t="s">
        <v>2786</v>
      </c>
      <c r="G325" s="64" t="s">
        <v>2786</v>
      </c>
      <c r="H325" s="64" t="s">
        <v>2786</v>
      </c>
      <c r="I325" s="64" t="s">
        <v>2786</v>
      </c>
      <c r="J325" s="64" t="s">
        <v>2786</v>
      </c>
      <c r="K325" s="64" t="s">
        <v>2786</v>
      </c>
      <c r="L325" s="64" t="s">
        <v>2786</v>
      </c>
      <c r="M325" s="64" t="s">
        <v>2786</v>
      </c>
      <c r="N325" s="64" t="s">
        <v>2786</v>
      </c>
      <c r="O325" s="64" t="s">
        <v>2786</v>
      </c>
    </row>
    <row r="326" spans="1:15" x14ac:dyDescent="0.4">
      <c r="A326" s="68">
        <v>91281</v>
      </c>
      <c r="B326" s="62"/>
      <c r="C326" s="62">
        <v>1</v>
      </c>
      <c r="D326" s="65">
        <v>88</v>
      </c>
      <c r="E326" s="65"/>
      <c r="F326" s="65"/>
      <c r="G326" s="65"/>
      <c r="H326" s="65"/>
      <c r="I326" s="65"/>
      <c r="J326" s="65"/>
      <c r="K326" s="65"/>
      <c r="L326" s="65"/>
      <c r="M326" s="65"/>
      <c r="N326" s="65"/>
      <c r="O326" s="65"/>
    </row>
    <row r="327" spans="1:15" ht="37.5" customHeight="1" x14ac:dyDescent="0.4">
      <c r="A327" s="69">
        <v>912811</v>
      </c>
      <c r="B327" s="63"/>
      <c r="C327" s="63"/>
      <c r="D327" s="64" t="s">
        <v>2790</v>
      </c>
      <c r="E327" s="64" t="s">
        <v>2786</v>
      </c>
      <c r="F327" s="64" t="s">
        <v>2786</v>
      </c>
      <c r="G327" s="64" t="s">
        <v>2786</v>
      </c>
      <c r="H327" s="64" t="s">
        <v>2786</v>
      </c>
      <c r="I327" s="64" t="s">
        <v>2786</v>
      </c>
      <c r="J327" s="64" t="s">
        <v>2786</v>
      </c>
      <c r="K327" s="64" t="s">
        <v>2786</v>
      </c>
      <c r="L327" s="64" t="s">
        <v>2786</v>
      </c>
      <c r="M327" s="64" t="s">
        <v>2786</v>
      </c>
      <c r="N327" s="64" t="s">
        <v>2786</v>
      </c>
      <c r="O327" s="64" t="s">
        <v>2786</v>
      </c>
    </row>
    <row r="328" spans="1:15" x14ac:dyDescent="0.4">
      <c r="A328" s="68">
        <v>91282</v>
      </c>
      <c r="B328" s="62"/>
      <c r="C328" s="62">
        <v>4</v>
      </c>
      <c r="D328" s="65">
        <v>85</v>
      </c>
      <c r="E328" s="65">
        <v>89</v>
      </c>
      <c r="F328" s="65">
        <v>90</v>
      </c>
      <c r="G328" s="65">
        <v>96</v>
      </c>
      <c r="H328" s="65"/>
      <c r="I328" s="65"/>
      <c r="J328" s="65"/>
      <c r="K328" s="65"/>
      <c r="L328" s="65"/>
      <c r="M328" s="65"/>
      <c r="N328" s="65"/>
      <c r="O328" s="65"/>
    </row>
    <row r="329" spans="1:15" ht="37.5" customHeight="1" x14ac:dyDescent="0.4">
      <c r="A329" s="69">
        <v>912821</v>
      </c>
      <c r="B329" s="63"/>
      <c r="C329" s="63"/>
      <c r="D329" s="64" t="s">
        <v>2377</v>
      </c>
      <c r="E329" s="64" t="s">
        <v>2419</v>
      </c>
      <c r="F329" s="64" t="s">
        <v>2431</v>
      </c>
      <c r="G329" s="64" t="s">
        <v>2459</v>
      </c>
      <c r="H329" s="64" t="s">
        <v>2786</v>
      </c>
      <c r="I329" s="64" t="s">
        <v>2786</v>
      </c>
      <c r="J329" s="64" t="s">
        <v>2786</v>
      </c>
      <c r="K329" s="64" t="s">
        <v>2786</v>
      </c>
      <c r="L329" s="64" t="s">
        <v>2786</v>
      </c>
      <c r="M329" s="64" t="s">
        <v>2786</v>
      </c>
      <c r="N329" s="64" t="s">
        <v>2786</v>
      </c>
      <c r="O329" s="64" t="s">
        <v>2786</v>
      </c>
    </row>
    <row r="330" spans="1:15" x14ac:dyDescent="0.4">
      <c r="A330" s="68">
        <v>91283</v>
      </c>
      <c r="B330" s="62"/>
      <c r="C330" s="62">
        <v>1</v>
      </c>
      <c r="D330" s="65">
        <v>96</v>
      </c>
      <c r="E330" s="65"/>
      <c r="F330" s="65"/>
      <c r="G330" s="65"/>
      <c r="H330" s="65"/>
      <c r="I330" s="65"/>
      <c r="J330" s="65"/>
      <c r="K330" s="65"/>
      <c r="L330" s="65"/>
      <c r="M330" s="65"/>
      <c r="N330" s="65"/>
      <c r="O330" s="65"/>
    </row>
    <row r="331" spans="1:15" ht="37.5" x14ac:dyDescent="0.4">
      <c r="A331" s="69">
        <v>912831</v>
      </c>
      <c r="B331" s="63"/>
      <c r="C331" s="63"/>
      <c r="D331" s="64" t="s">
        <v>2459</v>
      </c>
      <c r="E331" s="64" t="s">
        <v>2786</v>
      </c>
      <c r="F331" s="64" t="s">
        <v>2786</v>
      </c>
      <c r="G331" s="64" t="s">
        <v>2786</v>
      </c>
      <c r="H331" s="64" t="s">
        <v>2786</v>
      </c>
      <c r="I331" s="64" t="s">
        <v>2786</v>
      </c>
      <c r="J331" s="64" t="s">
        <v>2786</v>
      </c>
      <c r="K331" s="64" t="s">
        <v>2786</v>
      </c>
      <c r="L331" s="64" t="s">
        <v>2786</v>
      </c>
      <c r="M331" s="64" t="s">
        <v>2786</v>
      </c>
      <c r="N331" s="64" t="s">
        <v>2786</v>
      </c>
      <c r="O331" s="64" t="s">
        <v>2786</v>
      </c>
    </row>
    <row r="332" spans="1:15" x14ac:dyDescent="0.4">
      <c r="A332" s="68">
        <v>91285</v>
      </c>
      <c r="B332" s="62"/>
      <c r="C332" s="62">
        <v>2</v>
      </c>
      <c r="D332" s="65">
        <v>80</v>
      </c>
      <c r="E332" s="65">
        <v>81</v>
      </c>
      <c r="F332" s="65"/>
      <c r="G332" s="65"/>
      <c r="H332" s="65"/>
      <c r="I332" s="65"/>
      <c r="J332" s="65"/>
      <c r="K332" s="65"/>
      <c r="L332" s="65"/>
      <c r="M332" s="65"/>
      <c r="N332" s="65"/>
      <c r="O332" s="65"/>
    </row>
    <row r="333" spans="1:15" ht="37.5" x14ac:dyDescent="0.4">
      <c r="A333" s="69">
        <v>912851</v>
      </c>
      <c r="B333" s="63"/>
      <c r="C333" s="63"/>
      <c r="D333" s="64" t="s">
        <v>2264</v>
      </c>
      <c r="E333" s="64" t="s">
        <v>2277</v>
      </c>
      <c r="F333" s="64" t="s">
        <v>2786</v>
      </c>
      <c r="G333" s="64" t="s">
        <v>2786</v>
      </c>
      <c r="H333" s="64" t="s">
        <v>2786</v>
      </c>
      <c r="I333" s="64" t="s">
        <v>2786</v>
      </c>
      <c r="J333" s="64" t="s">
        <v>2786</v>
      </c>
      <c r="K333" s="64" t="s">
        <v>2786</v>
      </c>
      <c r="L333" s="64" t="s">
        <v>2786</v>
      </c>
      <c r="M333" s="64" t="s">
        <v>2786</v>
      </c>
      <c r="N333" s="64" t="s">
        <v>2786</v>
      </c>
      <c r="O333" s="64" t="s">
        <v>2786</v>
      </c>
    </row>
    <row r="334" spans="1:15" x14ac:dyDescent="0.4">
      <c r="A334" s="68">
        <v>91286</v>
      </c>
      <c r="B334" s="62"/>
      <c r="C334" s="62">
        <v>2</v>
      </c>
      <c r="D334" s="65">
        <v>15</v>
      </c>
      <c r="E334" s="65">
        <v>28</v>
      </c>
      <c r="F334" s="65"/>
      <c r="G334" s="65"/>
      <c r="H334" s="65"/>
      <c r="I334" s="65"/>
      <c r="J334" s="65"/>
      <c r="K334" s="65"/>
      <c r="L334" s="65"/>
      <c r="M334" s="65"/>
      <c r="N334" s="65"/>
      <c r="O334" s="65"/>
    </row>
    <row r="335" spans="1:15" ht="37.5" customHeight="1" x14ac:dyDescent="0.4">
      <c r="A335" s="69">
        <v>912861</v>
      </c>
      <c r="B335" s="63"/>
      <c r="C335" s="63"/>
      <c r="D335" s="64" t="s">
        <v>1731</v>
      </c>
      <c r="E335" s="64" t="s">
        <v>1840</v>
      </c>
      <c r="F335" s="64" t="s">
        <v>2786</v>
      </c>
      <c r="G335" s="64" t="s">
        <v>2786</v>
      </c>
      <c r="H335" s="64" t="s">
        <v>2786</v>
      </c>
      <c r="I335" s="64" t="s">
        <v>2786</v>
      </c>
      <c r="J335" s="64" t="s">
        <v>2786</v>
      </c>
      <c r="K335" s="64" t="s">
        <v>2786</v>
      </c>
      <c r="L335" s="64" t="s">
        <v>2786</v>
      </c>
      <c r="M335" s="64" t="s">
        <v>2786</v>
      </c>
      <c r="N335" s="64" t="s">
        <v>2786</v>
      </c>
      <c r="O335" s="64" t="s">
        <v>2786</v>
      </c>
    </row>
    <row r="336" spans="1:15" x14ac:dyDescent="0.4">
      <c r="A336" s="68">
        <v>91288</v>
      </c>
      <c r="B336" s="62"/>
      <c r="C336" s="62">
        <v>1</v>
      </c>
      <c r="D336" s="65">
        <v>99</v>
      </c>
      <c r="E336" s="65"/>
      <c r="F336" s="65"/>
      <c r="G336" s="65"/>
      <c r="H336" s="65"/>
      <c r="I336" s="65"/>
      <c r="J336" s="65"/>
      <c r="K336" s="65"/>
      <c r="L336" s="65"/>
      <c r="M336" s="65"/>
      <c r="N336" s="65"/>
      <c r="O336" s="65"/>
    </row>
    <row r="337" spans="1:15" ht="37.5" x14ac:dyDescent="0.4">
      <c r="A337" s="69">
        <v>912881</v>
      </c>
      <c r="B337" s="63"/>
      <c r="C337" s="63"/>
      <c r="D337" s="64" t="s">
        <v>2511</v>
      </c>
      <c r="E337" s="64" t="s">
        <v>2786</v>
      </c>
      <c r="F337" s="64" t="s">
        <v>2786</v>
      </c>
      <c r="G337" s="64" t="s">
        <v>2786</v>
      </c>
      <c r="H337" s="64" t="s">
        <v>2786</v>
      </c>
      <c r="I337" s="64" t="s">
        <v>2786</v>
      </c>
      <c r="J337" s="64" t="s">
        <v>2786</v>
      </c>
      <c r="K337" s="64" t="s">
        <v>2786</v>
      </c>
      <c r="L337" s="64" t="s">
        <v>2786</v>
      </c>
      <c r="M337" s="64" t="s">
        <v>2786</v>
      </c>
      <c r="N337" s="64" t="s">
        <v>2786</v>
      </c>
      <c r="O337" s="64" t="s">
        <v>2786</v>
      </c>
    </row>
    <row r="338" spans="1:15" x14ac:dyDescent="0.4">
      <c r="A338" s="68">
        <v>91289</v>
      </c>
      <c r="B338" s="62"/>
      <c r="C338" s="62">
        <v>1</v>
      </c>
      <c r="D338" s="65">
        <v>93</v>
      </c>
      <c r="E338" s="65"/>
      <c r="F338" s="65"/>
      <c r="G338" s="65"/>
      <c r="H338" s="65"/>
      <c r="I338" s="65"/>
      <c r="J338" s="65"/>
      <c r="K338" s="65"/>
      <c r="L338" s="65"/>
      <c r="M338" s="65"/>
      <c r="N338" s="65"/>
      <c r="O338" s="65"/>
    </row>
    <row r="339" spans="1:15" ht="37.5" x14ac:dyDescent="0.4">
      <c r="A339" s="69">
        <v>912891</v>
      </c>
      <c r="B339" s="63"/>
      <c r="C339" s="63"/>
      <c r="D339" s="64" t="s">
        <v>2440</v>
      </c>
      <c r="E339" s="64" t="s">
        <v>2786</v>
      </c>
      <c r="F339" s="64" t="s">
        <v>2786</v>
      </c>
      <c r="G339" s="64" t="s">
        <v>2786</v>
      </c>
      <c r="H339" s="64" t="s">
        <v>2786</v>
      </c>
      <c r="I339" s="64" t="s">
        <v>2786</v>
      </c>
      <c r="J339" s="64" t="s">
        <v>2786</v>
      </c>
      <c r="K339" s="64" t="s">
        <v>2786</v>
      </c>
      <c r="L339" s="64" t="s">
        <v>2786</v>
      </c>
      <c r="M339" s="64" t="s">
        <v>2786</v>
      </c>
      <c r="N339" s="64" t="s">
        <v>2786</v>
      </c>
      <c r="O339" s="64" t="s">
        <v>2786</v>
      </c>
    </row>
    <row r="340" spans="1:15" x14ac:dyDescent="0.4">
      <c r="A340" s="68">
        <v>91295</v>
      </c>
      <c r="B340" s="62"/>
      <c r="C340" s="62">
        <v>1</v>
      </c>
      <c r="D340" s="65">
        <v>63</v>
      </c>
      <c r="E340" s="65"/>
      <c r="F340" s="65"/>
      <c r="G340" s="65"/>
      <c r="H340" s="65"/>
      <c r="I340" s="65"/>
      <c r="J340" s="65"/>
      <c r="K340" s="65"/>
      <c r="L340" s="65"/>
      <c r="M340" s="65"/>
      <c r="N340" s="65"/>
      <c r="O340" s="65"/>
    </row>
    <row r="341" spans="1:15" ht="37.5" x14ac:dyDescent="0.4">
      <c r="A341" s="69">
        <v>912951</v>
      </c>
      <c r="B341" s="63"/>
      <c r="C341" s="63"/>
      <c r="D341" s="64" t="s">
        <v>2118</v>
      </c>
      <c r="E341" s="64" t="s">
        <v>2786</v>
      </c>
      <c r="F341" s="64" t="s">
        <v>2786</v>
      </c>
      <c r="G341" s="64" t="s">
        <v>2786</v>
      </c>
      <c r="H341" s="64" t="s">
        <v>2786</v>
      </c>
      <c r="I341" s="64" t="s">
        <v>2786</v>
      </c>
      <c r="J341" s="64" t="s">
        <v>2786</v>
      </c>
      <c r="K341" s="64" t="s">
        <v>2786</v>
      </c>
      <c r="L341" s="64" t="s">
        <v>2786</v>
      </c>
      <c r="M341" s="64" t="s">
        <v>2786</v>
      </c>
      <c r="N341" s="64" t="s">
        <v>2786</v>
      </c>
      <c r="O341" s="64" t="s">
        <v>2786</v>
      </c>
    </row>
    <row r="342" spans="1:15" x14ac:dyDescent="0.4">
      <c r="A342" s="68">
        <v>91296</v>
      </c>
      <c r="B342" s="62"/>
      <c r="C342" s="62">
        <v>1</v>
      </c>
      <c r="D342" s="65">
        <v>63</v>
      </c>
      <c r="E342" s="65"/>
      <c r="F342" s="65"/>
      <c r="G342" s="65"/>
      <c r="H342" s="65"/>
      <c r="I342" s="65"/>
      <c r="J342" s="65"/>
      <c r="K342" s="65"/>
      <c r="L342" s="65"/>
      <c r="M342" s="65"/>
      <c r="N342" s="65"/>
      <c r="O342" s="65"/>
    </row>
    <row r="343" spans="1:15" ht="37.5" x14ac:dyDescent="0.4">
      <c r="A343" s="69">
        <v>912961</v>
      </c>
      <c r="B343" s="63"/>
      <c r="C343" s="63"/>
      <c r="D343" s="64" t="s">
        <v>2118</v>
      </c>
      <c r="E343" s="64" t="s">
        <v>2786</v>
      </c>
      <c r="F343" s="64" t="s">
        <v>2786</v>
      </c>
      <c r="G343" s="64" t="s">
        <v>2786</v>
      </c>
      <c r="H343" s="64" t="s">
        <v>2786</v>
      </c>
      <c r="I343" s="64" t="s">
        <v>2786</v>
      </c>
      <c r="J343" s="64" t="s">
        <v>2786</v>
      </c>
      <c r="K343" s="64" t="s">
        <v>2786</v>
      </c>
      <c r="L343" s="64" t="s">
        <v>2786</v>
      </c>
      <c r="M343" s="64" t="s">
        <v>2786</v>
      </c>
      <c r="N343" s="64" t="s">
        <v>2786</v>
      </c>
      <c r="O343" s="64" t="s">
        <v>2786</v>
      </c>
    </row>
    <row r="344" spans="1:15" x14ac:dyDescent="0.4">
      <c r="A344" s="68">
        <v>91297</v>
      </c>
      <c r="B344" s="62"/>
      <c r="C344" s="62">
        <v>1</v>
      </c>
      <c r="D344" s="65">
        <v>104</v>
      </c>
      <c r="E344" s="65"/>
      <c r="F344" s="65"/>
      <c r="G344" s="65"/>
      <c r="H344" s="65"/>
      <c r="I344" s="65"/>
      <c r="J344" s="65"/>
      <c r="K344" s="65"/>
      <c r="L344" s="65"/>
      <c r="M344" s="65"/>
      <c r="N344" s="65"/>
      <c r="O344" s="65"/>
    </row>
    <row r="345" spans="1:15" ht="37.5" customHeight="1" x14ac:dyDescent="0.4">
      <c r="A345" s="69">
        <v>912971</v>
      </c>
      <c r="B345" s="63"/>
      <c r="C345" s="63"/>
      <c r="D345" s="64" t="s">
        <v>2581</v>
      </c>
      <c r="E345" s="64" t="s">
        <v>2786</v>
      </c>
      <c r="F345" s="64" t="s">
        <v>2786</v>
      </c>
      <c r="G345" s="64" t="s">
        <v>2786</v>
      </c>
      <c r="H345" s="64" t="s">
        <v>2786</v>
      </c>
      <c r="I345" s="64" t="s">
        <v>2786</v>
      </c>
      <c r="J345" s="64" t="s">
        <v>2786</v>
      </c>
      <c r="K345" s="64" t="s">
        <v>2786</v>
      </c>
      <c r="L345" s="64" t="s">
        <v>2786</v>
      </c>
      <c r="M345" s="64" t="s">
        <v>2786</v>
      </c>
      <c r="N345" s="64" t="s">
        <v>2786</v>
      </c>
      <c r="O345" s="64" t="s">
        <v>2786</v>
      </c>
    </row>
    <row r="346" spans="1:15" x14ac:dyDescent="0.4">
      <c r="A346" s="68">
        <v>91298</v>
      </c>
      <c r="B346" s="62"/>
      <c r="C346" s="62">
        <v>1</v>
      </c>
      <c r="D346" s="65">
        <v>104</v>
      </c>
      <c r="E346" s="65"/>
      <c r="F346" s="65"/>
      <c r="G346" s="65"/>
      <c r="H346" s="65"/>
      <c r="I346" s="65"/>
      <c r="J346" s="65"/>
      <c r="K346" s="65"/>
      <c r="L346" s="65"/>
      <c r="M346" s="65"/>
      <c r="N346" s="65"/>
      <c r="O346" s="65"/>
    </row>
    <row r="347" spans="1:15" ht="37.5" customHeight="1" x14ac:dyDescent="0.4">
      <c r="A347" s="69">
        <v>912981</v>
      </c>
      <c r="B347" s="63"/>
      <c r="C347" s="63"/>
      <c r="D347" s="64" t="s">
        <v>2581</v>
      </c>
      <c r="E347" s="64" t="s">
        <v>2786</v>
      </c>
      <c r="F347" s="64" t="s">
        <v>2786</v>
      </c>
      <c r="G347" s="64" t="s">
        <v>2786</v>
      </c>
      <c r="H347" s="64" t="s">
        <v>2786</v>
      </c>
      <c r="I347" s="64" t="s">
        <v>2786</v>
      </c>
      <c r="J347" s="64" t="s">
        <v>2786</v>
      </c>
      <c r="K347" s="64" t="s">
        <v>2786</v>
      </c>
      <c r="L347" s="64" t="s">
        <v>2786</v>
      </c>
      <c r="M347" s="64" t="s">
        <v>2786</v>
      </c>
      <c r="N347" s="64" t="s">
        <v>2786</v>
      </c>
      <c r="O347" s="64" t="s">
        <v>2786</v>
      </c>
    </row>
    <row r="348" spans="1:15" x14ac:dyDescent="0.4">
      <c r="A348" s="68">
        <v>91300</v>
      </c>
      <c r="B348" s="62"/>
      <c r="C348" s="62">
        <v>2</v>
      </c>
      <c r="D348" s="65">
        <v>44</v>
      </c>
      <c r="E348" s="65">
        <v>58</v>
      </c>
      <c r="F348" s="65"/>
      <c r="G348" s="65"/>
      <c r="H348" s="65"/>
      <c r="I348" s="65"/>
      <c r="J348" s="65"/>
      <c r="K348" s="65"/>
      <c r="L348" s="65"/>
      <c r="M348" s="65"/>
      <c r="N348" s="65"/>
      <c r="O348" s="65"/>
    </row>
    <row r="349" spans="1:15" ht="37.5" customHeight="1" x14ac:dyDescent="0.4">
      <c r="A349" s="69">
        <v>913001</v>
      </c>
      <c r="B349" s="63"/>
      <c r="C349" s="63"/>
      <c r="D349" s="64" t="s">
        <v>1987</v>
      </c>
      <c r="E349" s="64" t="s">
        <v>2075</v>
      </c>
      <c r="F349" s="64" t="s">
        <v>2786</v>
      </c>
      <c r="G349" s="64" t="s">
        <v>2786</v>
      </c>
      <c r="H349" s="64" t="s">
        <v>2786</v>
      </c>
      <c r="I349" s="64" t="s">
        <v>2786</v>
      </c>
      <c r="J349" s="64" t="s">
        <v>2786</v>
      </c>
      <c r="K349" s="64" t="s">
        <v>2786</v>
      </c>
      <c r="L349" s="64" t="s">
        <v>2786</v>
      </c>
      <c r="M349" s="64" t="s">
        <v>2786</v>
      </c>
      <c r="N349" s="64" t="s">
        <v>2786</v>
      </c>
      <c r="O349" s="64" t="s">
        <v>2786</v>
      </c>
    </row>
    <row r="350" spans="1:15" x14ac:dyDescent="0.4">
      <c r="A350" s="68">
        <v>91301</v>
      </c>
      <c r="B350" s="62"/>
      <c r="C350" s="62">
        <v>1</v>
      </c>
      <c r="D350" s="65">
        <v>47</v>
      </c>
      <c r="E350" s="65"/>
      <c r="F350" s="65"/>
      <c r="G350" s="65"/>
      <c r="H350" s="65"/>
      <c r="I350" s="65"/>
      <c r="J350" s="65"/>
      <c r="K350" s="65"/>
      <c r="L350" s="65"/>
      <c r="M350" s="65"/>
      <c r="N350" s="65"/>
      <c r="O350" s="65"/>
    </row>
    <row r="351" spans="1:15" ht="37.5" customHeight="1" x14ac:dyDescent="0.4">
      <c r="A351" s="69">
        <v>913011</v>
      </c>
      <c r="B351" s="63"/>
      <c r="C351" s="63"/>
      <c r="D351" s="64" t="s">
        <v>2008</v>
      </c>
      <c r="E351" s="64" t="s">
        <v>2786</v>
      </c>
      <c r="F351" s="64" t="s">
        <v>2786</v>
      </c>
      <c r="G351" s="64" t="s">
        <v>2786</v>
      </c>
      <c r="H351" s="64" t="s">
        <v>2786</v>
      </c>
      <c r="I351" s="64" t="s">
        <v>2786</v>
      </c>
      <c r="J351" s="64" t="s">
        <v>2786</v>
      </c>
      <c r="K351" s="64" t="s">
        <v>2786</v>
      </c>
      <c r="L351" s="64" t="s">
        <v>2786</v>
      </c>
      <c r="M351" s="64" t="s">
        <v>2786</v>
      </c>
      <c r="N351" s="64" t="s">
        <v>2786</v>
      </c>
      <c r="O351" s="64" t="s">
        <v>2786</v>
      </c>
    </row>
    <row r="352" spans="1:15" x14ac:dyDescent="0.4">
      <c r="A352" s="68">
        <v>91302</v>
      </c>
      <c r="B352" s="62"/>
      <c r="C352" s="62">
        <v>1</v>
      </c>
      <c r="D352" s="65">
        <v>1</v>
      </c>
      <c r="E352" s="65"/>
      <c r="F352" s="65"/>
      <c r="G352" s="65"/>
      <c r="H352" s="65"/>
      <c r="I352" s="65"/>
      <c r="J352" s="65"/>
      <c r="K352" s="65"/>
      <c r="L352" s="65"/>
      <c r="M352" s="65"/>
      <c r="N352" s="65"/>
      <c r="O352" s="65"/>
    </row>
    <row r="353" spans="1:15" ht="37.5" x14ac:dyDescent="0.4">
      <c r="A353" s="69">
        <v>913021</v>
      </c>
      <c r="B353" s="63"/>
      <c r="C353" s="63"/>
      <c r="D353" s="64" t="s">
        <v>1540</v>
      </c>
      <c r="E353" s="64" t="s">
        <v>2786</v>
      </c>
      <c r="F353" s="64" t="s">
        <v>2786</v>
      </c>
      <c r="G353" s="64" t="s">
        <v>2786</v>
      </c>
      <c r="H353" s="64" t="s">
        <v>2786</v>
      </c>
      <c r="I353" s="64" t="s">
        <v>2786</v>
      </c>
      <c r="J353" s="64" t="s">
        <v>2786</v>
      </c>
      <c r="K353" s="64" t="s">
        <v>2786</v>
      </c>
      <c r="L353" s="64" t="s">
        <v>2786</v>
      </c>
      <c r="M353" s="64" t="s">
        <v>2786</v>
      </c>
      <c r="N353" s="64" t="s">
        <v>2786</v>
      </c>
      <c r="O353" s="64" t="s">
        <v>2786</v>
      </c>
    </row>
    <row r="354" spans="1:15" x14ac:dyDescent="0.4">
      <c r="A354" s="68">
        <v>91303</v>
      </c>
      <c r="B354" s="62"/>
      <c r="C354" s="62">
        <v>1</v>
      </c>
      <c r="D354" s="65">
        <v>104</v>
      </c>
      <c r="E354" s="65"/>
      <c r="F354" s="65"/>
      <c r="G354" s="65"/>
      <c r="H354" s="65"/>
      <c r="I354" s="65"/>
      <c r="J354" s="65"/>
      <c r="K354" s="65"/>
      <c r="L354" s="65"/>
      <c r="M354" s="65"/>
      <c r="N354" s="65"/>
      <c r="O354" s="65"/>
    </row>
    <row r="355" spans="1:15" ht="37.5" customHeight="1" x14ac:dyDescent="0.4">
      <c r="A355" s="69">
        <v>913031</v>
      </c>
      <c r="B355" s="63"/>
      <c r="C355" s="63"/>
      <c r="D355" s="64" t="s">
        <v>2581</v>
      </c>
      <c r="E355" s="64" t="s">
        <v>2786</v>
      </c>
      <c r="F355" s="64" t="s">
        <v>2786</v>
      </c>
      <c r="G355" s="64" t="s">
        <v>2786</v>
      </c>
      <c r="H355" s="64" t="s">
        <v>2786</v>
      </c>
      <c r="I355" s="64" t="s">
        <v>2786</v>
      </c>
      <c r="J355" s="64" t="s">
        <v>2786</v>
      </c>
      <c r="K355" s="64" t="s">
        <v>2786</v>
      </c>
      <c r="L355" s="64" t="s">
        <v>2786</v>
      </c>
      <c r="M355" s="64" t="s">
        <v>2786</v>
      </c>
      <c r="N355" s="64" t="s">
        <v>2786</v>
      </c>
      <c r="O355" s="64" t="s">
        <v>2786</v>
      </c>
    </row>
    <row r="356" spans="1:15" x14ac:dyDescent="0.4">
      <c r="A356" s="68">
        <v>91307</v>
      </c>
      <c r="B356" s="62"/>
      <c r="C356" s="62">
        <v>1</v>
      </c>
      <c r="D356" s="65">
        <v>53</v>
      </c>
      <c r="E356" s="65"/>
      <c r="F356" s="65"/>
      <c r="G356" s="65"/>
      <c r="H356" s="65"/>
      <c r="I356" s="65"/>
      <c r="J356" s="65"/>
      <c r="K356" s="65"/>
      <c r="L356" s="65"/>
      <c r="M356" s="65"/>
      <c r="N356" s="65"/>
      <c r="O356" s="65"/>
    </row>
    <row r="357" spans="1:15" ht="37.5" x14ac:dyDescent="0.4">
      <c r="A357" s="69">
        <v>913071</v>
      </c>
      <c r="B357" s="63"/>
      <c r="C357" s="63"/>
      <c r="D357" s="64" t="s">
        <v>2046</v>
      </c>
      <c r="E357" s="64" t="s">
        <v>2786</v>
      </c>
      <c r="F357" s="64" t="s">
        <v>2786</v>
      </c>
      <c r="G357" s="64" t="s">
        <v>2786</v>
      </c>
      <c r="H357" s="64" t="s">
        <v>2786</v>
      </c>
      <c r="I357" s="64" t="s">
        <v>2786</v>
      </c>
      <c r="J357" s="64" t="s">
        <v>2786</v>
      </c>
      <c r="K357" s="64" t="s">
        <v>2786</v>
      </c>
      <c r="L357" s="64" t="s">
        <v>2786</v>
      </c>
      <c r="M357" s="64" t="s">
        <v>2786</v>
      </c>
      <c r="N357" s="64" t="s">
        <v>2786</v>
      </c>
      <c r="O357" s="64" t="s">
        <v>2786</v>
      </c>
    </row>
    <row r="358" spans="1:15" x14ac:dyDescent="0.4">
      <c r="A358" s="68">
        <v>91308</v>
      </c>
      <c r="B358" s="62"/>
      <c r="C358" s="62">
        <v>3</v>
      </c>
      <c r="D358" s="65">
        <v>31</v>
      </c>
      <c r="E358" s="65">
        <v>32</v>
      </c>
      <c r="F358" s="65">
        <v>52</v>
      </c>
      <c r="G358" s="65"/>
      <c r="H358" s="65"/>
      <c r="I358" s="65"/>
      <c r="J358" s="65"/>
      <c r="K358" s="65"/>
      <c r="L358" s="65"/>
      <c r="M358" s="65"/>
      <c r="N358" s="65"/>
      <c r="O358" s="65"/>
    </row>
    <row r="359" spans="1:15" ht="37.5" customHeight="1" x14ac:dyDescent="0.4">
      <c r="A359" s="69">
        <v>913081</v>
      </c>
      <c r="B359" s="63"/>
      <c r="C359" s="63"/>
      <c r="D359" s="64" t="s">
        <v>1861</v>
      </c>
      <c r="E359" s="64" t="s">
        <v>1884</v>
      </c>
      <c r="F359" s="64" t="s">
        <v>2041</v>
      </c>
      <c r="G359" s="64" t="s">
        <v>2786</v>
      </c>
      <c r="H359" s="64" t="s">
        <v>2786</v>
      </c>
      <c r="I359" s="64" t="s">
        <v>2786</v>
      </c>
      <c r="J359" s="64" t="s">
        <v>2786</v>
      </c>
      <c r="K359" s="64" t="s">
        <v>2786</v>
      </c>
      <c r="L359" s="64" t="s">
        <v>2786</v>
      </c>
      <c r="M359" s="64" t="s">
        <v>2786</v>
      </c>
      <c r="N359" s="64" t="s">
        <v>2786</v>
      </c>
      <c r="O359" s="64" t="s">
        <v>2786</v>
      </c>
    </row>
    <row r="360" spans="1:15" x14ac:dyDescent="0.4">
      <c r="A360" s="68">
        <v>91309</v>
      </c>
      <c r="B360" s="62"/>
      <c r="C360" s="62">
        <v>1</v>
      </c>
      <c r="D360" s="65">
        <v>37</v>
      </c>
      <c r="E360" s="65"/>
      <c r="F360" s="65"/>
      <c r="G360" s="65"/>
      <c r="H360" s="65"/>
      <c r="I360" s="65"/>
      <c r="J360" s="65"/>
      <c r="K360" s="65"/>
      <c r="L360" s="65"/>
      <c r="M360" s="65"/>
      <c r="N360" s="65"/>
      <c r="O360" s="65"/>
    </row>
    <row r="361" spans="1:15" ht="37.5" customHeight="1" x14ac:dyDescent="0.4">
      <c r="A361" s="69">
        <v>913091</v>
      </c>
      <c r="B361" s="63"/>
      <c r="C361" s="63"/>
      <c r="D361" s="64" t="s">
        <v>1932</v>
      </c>
      <c r="E361" s="64" t="s">
        <v>2786</v>
      </c>
      <c r="F361" s="64" t="s">
        <v>2786</v>
      </c>
      <c r="G361" s="64" t="s">
        <v>2786</v>
      </c>
      <c r="H361" s="64" t="s">
        <v>2786</v>
      </c>
      <c r="I361" s="64" t="s">
        <v>2786</v>
      </c>
      <c r="J361" s="64" t="s">
        <v>2786</v>
      </c>
      <c r="K361" s="64" t="s">
        <v>2786</v>
      </c>
      <c r="L361" s="64" t="s">
        <v>2786</v>
      </c>
      <c r="M361" s="64" t="s">
        <v>2786</v>
      </c>
      <c r="N361" s="64" t="s">
        <v>2786</v>
      </c>
      <c r="O361" s="64" t="s">
        <v>2786</v>
      </c>
    </row>
    <row r="362" spans="1:15" x14ac:dyDescent="0.4">
      <c r="A362" s="68">
        <v>91310</v>
      </c>
      <c r="B362" s="62"/>
      <c r="C362" s="62">
        <v>1</v>
      </c>
      <c r="D362" s="65">
        <v>37</v>
      </c>
      <c r="E362" s="65"/>
      <c r="F362" s="65"/>
      <c r="G362" s="65"/>
      <c r="H362" s="65"/>
      <c r="I362" s="65"/>
      <c r="J362" s="65"/>
      <c r="K362" s="65"/>
      <c r="L362" s="65"/>
      <c r="M362" s="65"/>
      <c r="N362" s="65"/>
      <c r="O362" s="65"/>
    </row>
    <row r="363" spans="1:15" ht="37.5" customHeight="1" x14ac:dyDescent="0.4">
      <c r="A363" s="69">
        <v>913101</v>
      </c>
      <c r="B363" s="63"/>
      <c r="C363" s="63"/>
      <c r="D363" s="64" t="s">
        <v>1932</v>
      </c>
      <c r="E363" s="64" t="s">
        <v>2786</v>
      </c>
      <c r="F363" s="64" t="s">
        <v>2786</v>
      </c>
      <c r="G363" s="64" t="s">
        <v>2786</v>
      </c>
      <c r="H363" s="64" t="s">
        <v>2786</v>
      </c>
      <c r="I363" s="64" t="s">
        <v>2786</v>
      </c>
      <c r="J363" s="64" t="s">
        <v>2786</v>
      </c>
      <c r="K363" s="64" t="s">
        <v>2786</v>
      </c>
      <c r="L363" s="64" t="s">
        <v>2786</v>
      </c>
      <c r="M363" s="64" t="s">
        <v>2786</v>
      </c>
      <c r="N363" s="64" t="s">
        <v>2786</v>
      </c>
      <c r="O363" s="64" t="s">
        <v>2786</v>
      </c>
    </row>
    <row r="364" spans="1:15" x14ac:dyDescent="0.4">
      <c r="A364" s="68">
        <v>91312</v>
      </c>
      <c r="B364" s="62"/>
      <c r="C364" s="62">
        <v>3</v>
      </c>
      <c r="D364" s="65">
        <v>33</v>
      </c>
      <c r="E364" s="65">
        <v>39</v>
      </c>
      <c r="F364" s="65">
        <v>46</v>
      </c>
      <c r="G364" s="65"/>
      <c r="H364" s="65"/>
      <c r="I364" s="65"/>
      <c r="J364" s="65"/>
      <c r="K364" s="65"/>
      <c r="L364" s="65"/>
      <c r="M364" s="65"/>
      <c r="N364" s="65"/>
      <c r="O364" s="65"/>
    </row>
    <row r="365" spans="1:15" ht="37.5" customHeight="1" x14ac:dyDescent="0.4">
      <c r="A365" s="69">
        <v>913121</v>
      </c>
      <c r="B365" s="63"/>
      <c r="C365" s="63"/>
      <c r="D365" s="64" t="s">
        <v>1890</v>
      </c>
      <c r="E365" s="64" t="s">
        <v>1945</v>
      </c>
      <c r="F365" s="64" t="s">
        <v>2000</v>
      </c>
      <c r="G365" s="64" t="s">
        <v>2786</v>
      </c>
      <c r="H365" s="64" t="s">
        <v>2786</v>
      </c>
      <c r="I365" s="64" t="s">
        <v>2786</v>
      </c>
      <c r="J365" s="64" t="s">
        <v>2786</v>
      </c>
      <c r="K365" s="64" t="s">
        <v>2786</v>
      </c>
      <c r="L365" s="64" t="s">
        <v>2786</v>
      </c>
      <c r="M365" s="64" t="s">
        <v>2786</v>
      </c>
      <c r="N365" s="64" t="s">
        <v>2786</v>
      </c>
      <c r="O365" s="64" t="s">
        <v>2786</v>
      </c>
    </row>
    <row r="366" spans="1:15" x14ac:dyDescent="0.4">
      <c r="A366" s="68">
        <v>91314</v>
      </c>
      <c r="B366" s="62"/>
      <c r="C366" s="62">
        <v>1</v>
      </c>
      <c r="D366" s="65">
        <v>34</v>
      </c>
      <c r="E366" s="65"/>
      <c r="F366" s="65"/>
      <c r="G366" s="65"/>
      <c r="H366" s="65"/>
      <c r="I366" s="65"/>
      <c r="J366" s="65"/>
      <c r="K366" s="65"/>
      <c r="L366" s="65"/>
      <c r="M366" s="65"/>
      <c r="N366" s="65"/>
      <c r="O366" s="65"/>
    </row>
    <row r="367" spans="1:15" ht="37.5" x14ac:dyDescent="0.4">
      <c r="A367" s="69">
        <v>913141</v>
      </c>
      <c r="B367" s="63"/>
      <c r="C367" s="63"/>
      <c r="D367" s="64" t="s">
        <v>533</v>
      </c>
      <c r="E367" s="64" t="s">
        <v>2786</v>
      </c>
      <c r="F367" s="64" t="s">
        <v>2786</v>
      </c>
      <c r="G367" s="64" t="s">
        <v>2786</v>
      </c>
      <c r="H367" s="64" t="s">
        <v>2786</v>
      </c>
      <c r="I367" s="64" t="s">
        <v>2786</v>
      </c>
      <c r="J367" s="64" t="s">
        <v>2786</v>
      </c>
      <c r="K367" s="64" t="s">
        <v>2786</v>
      </c>
      <c r="L367" s="64" t="s">
        <v>2786</v>
      </c>
      <c r="M367" s="64" t="s">
        <v>2786</v>
      </c>
      <c r="N367" s="64" t="s">
        <v>2786</v>
      </c>
      <c r="O367" s="64" t="s">
        <v>2786</v>
      </c>
    </row>
    <row r="368" spans="1:15" x14ac:dyDescent="0.4">
      <c r="A368" s="68">
        <v>91319</v>
      </c>
      <c r="B368" s="62"/>
      <c r="C368" s="62">
        <v>4</v>
      </c>
      <c r="D368" s="65">
        <v>39</v>
      </c>
      <c r="E368" s="65">
        <v>46</v>
      </c>
      <c r="F368" s="65">
        <v>57</v>
      </c>
      <c r="G368" s="65">
        <v>58</v>
      </c>
      <c r="H368" s="65"/>
      <c r="I368" s="65"/>
      <c r="J368" s="65"/>
      <c r="K368" s="65"/>
      <c r="L368" s="65"/>
      <c r="M368" s="65"/>
      <c r="N368" s="65"/>
      <c r="O368" s="65"/>
    </row>
    <row r="369" spans="1:15" ht="37.5" customHeight="1" x14ac:dyDescent="0.4">
      <c r="A369" s="69">
        <v>913191</v>
      </c>
      <c r="B369" s="63"/>
      <c r="C369" s="63"/>
      <c r="D369" s="64" t="s">
        <v>1945</v>
      </c>
      <c r="E369" s="64" t="s">
        <v>2000</v>
      </c>
      <c r="F369" s="64" t="s">
        <v>2069</v>
      </c>
      <c r="G369" s="64" t="s">
        <v>2075</v>
      </c>
      <c r="H369" s="64" t="s">
        <v>2786</v>
      </c>
      <c r="I369" s="64" t="s">
        <v>2786</v>
      </c>
      <c r="J369" s="64" t="s">
        <v>2786</v>
      </c>
      <c r="K369" s="64" t="s">
        <v>2786</v>
      </c>
      <c r="L369" s="64" t="s">
        <v>2786</v>
      </c>
      <c r="M369" s="64" t="s">
        <v>2786</v>
      </c>
      <c r="N369" s="64" t="s">
        <v>2786</v>
      </c>
      <c r="O369" s="64" t="s">
        <v>2786</v>
      </c>
    </row>
    <row r="370" spans="1:15" x14ac:dyDescent="0.4">
      <c r="A370" s="68">
        <v>91321</v>
      </c>
      <c r="B370" s="62"/>
      <c r="C370" s="62">
        <v>2</v>
      </c>
      <c r="D370" s="65">
        <v>25</v>
      </c>
      <c r="E370" s="65">
        <v>44</v>
      </c>
      <c r="F370" s="65"/>
      <c r="G370" s="65"/>
      <c r="H370" s="65"/>
      <c r="I370" s="65"/>
      <c r="J370" s="65"/>
      <c r="K370" s="65"/>
      <c r="L370" s="65"/>
      <c r="M370" s="65"/>
      <c r="N370" s="65"/>
      <c r="O370" s="65"/>
    </row>
    <row r="371" spans="1:15" ht="37.5" customHeight="1" x14ac:dyDescent="0.4">
      <c r="A371" s="69">
        <v>913211</v>
      </c>
      <c r="B371" s="63"/>
      <c r="C371" s="63"/>
      <c r="D371" s="64" t="s">
        <v>2787</v>
      </c>
      <c r="E371" s="64" t="s">
        <v>1987</v>
      </c>
      <c r="F371" s="64" t="s">
        <v>2786</v>
      </c>
      <c r="G371" s="64" t="s">
        <v>2786</v>
      </c>
      <c r="H371" s="64" t="s">
        <v>2786</v>
      </c>
      <c r="I371" s="64" t="s">
        <v>2786</v>
      </c>
      <c r="J371" s="64" t="s">
        <v>2786</v>
      </c>
      <c r="K371" s="64" t="s">
        <v>2786</v>
      </c>
      <c r="L371" s="64" t="s">
        <v>2786</v>
      </c>
      <c r="M371" s="64" t="s">
        <v>2786</v>
      </c>
      <c r="N371" s="64" t="s">
        <v>2786</v>
      </c>
      <c r="O371" s="64" t="s">
        <v>2786</v>
      </c>
    </row>
    <row r="372" spans="1:15" x14ac:dyDescent="0.4">
      <c r="A372" s="68">
        <v>91322</v>
      </c>
      <c r="B372" s="62"/>
      <c r="C372" s="62">
        <v>3</v>
      </c>
      <c r="D372" s="65">
        <v>34</v>
      </c>
      <c r="E372" s="65">
        <v>44</v>
      </c>
      <c r="F372" s="65">
        <v>48</v>
      </c>
      <c r="G372" s="65"/>
      <c r="H372" s="65"/>
      <c r="I372" s="65"/>
      <c r="J372" s="65"/>
      <c r="K372" s="65"/>
      <c r="L372" s="65"/>
      <c r="M372" s="65"/>
      <c r="N372" s="65"/>
      <c r="O372" s="65"/>
    </row>
    <row r="373" spans="1:15" ht="37.5" x14ac:dyDescent="0.4">
      <c r="A373" s="69">
        <v>913221</v>
      </c>
      <c r="B373" s="63"/>
      <c r="C373" s="63"/>
      <c r="D373" s="64" t="s">
        <v>533</v>
      </c>
      <c r="E373" s="64" t="s">
        <v>1987</v>
      </c>
      <c r="F373" s="64" t="s">
        <v>2019</v>
      </c>
      <c r="G373" s="64" t="s">
        <v>2786</v>
      </c>
      <c r="H373" s="64" t="s">
        <v>2786</v>
      </c>
      <c r="I373" s="64" t="s">
        <v>2786</v>
      </c>
      <c r="J373" s="64" t="s">
        <v>2786</v>
      </c>
      <c r="K373" s="64" t="s">
        <v>2786</v>
      </c>
      <c r="L373" s="64" t="s">
        <v>2786</v>
      </c>
      <c r="M373" s="64" t="s">
        <v>2786</v>
      </c>
      <c r="N373" s="64" t="s">
        <v>2786</v>
      </c>
      <c r="O373" s="64" t="s">
        <v>2786</v>
      </c>
    </row>
    <row r="374" spans="1:15" x14ac:dyDescent="0.4">
      <c r="A374" s="68">
        <v>91324</v>
      </c>
      <c r="B374" s="62"/>
      <c r="C374" s="62">
        <v>1</v>
      </c>
      <c r="D374" s="65">
        <v>96</v>
      </c>
      <c r="E374" s="65"/>
      <c r="F374" s="65"/>
      <c r="G374" s="65"/>
      <c r="H374" s="65"/>
      <c r="I374" s="65"/>
      <c r="J374" s="65"/>
      <c r="K374" s="65"/>
      <c r="L374" s="65"/>
      <c r="M374" s="65"/>
      <c r="N374" s="65"/>
      <c r="O374" s="65"/>
    </row>
    <row r="375" spans="1:15" ht="37.5" x14ac:dyDescent="0.4">
      <c r="A375" s="69">
        <v>913241</v>
      </c>
      <c r="B375" s="63"/>
      <c r="C375" s="63"/>
      <c r="D375" s="64" t="s">
        <v>2459</v>
      </c>
      <c r="E375" s="64" t="s">
        <v>2786</v>
      </c>
      <c r="F375" s="64" t="s">
        <v>2786</v>
      </c>
      <c r="G375" s="64" t="s">
        <v>2786</v>
      </c>
      <c r="H375" s="64" t="s">
        <v>2786</v>
      </c>
      <c r="I375" s="64" t="s">
        <v>2786</v>
      </c>
      <c r="J375" s="64" t="s">
        <v>2786</v>
      </c>
      <c r="K375" s="64" t="s">
        <v>2786</v>
      </c>
      <c r="L375" s="64" t="s">
        <v>2786</v>
      </c>
      <c r="M375" s="64" t="s">
        <v>2786</v>
      </c>
      <c r="N375" s="64" t="s">
        <v>2786</v>
      </c>
      <c r="O375" s="64" t="s">
        <v>2786</v>
      </c>
    </row>
    <row r="376" spans="1:15" x14ac:dyDescent="0.4">
      <c r="A376" s="68">
        <v>91326</v>
      </c>
      <c r="B376" s="62"/>
      <c r="C376" s="62">
        <v>1</v>
      </c>
      <c r="D376" s="65">
        <v>25</v>
      </c>
      <c r="E376" s="65"/>
      <c r="F376" s="65"/>
      <c r="G376" s="65"/>
      <c r="H376" s="65"/>
      <c r="I376" s="65"/>
      <c r="J376" s="65"/>
      <c r="K376" s="65"/>
      <c r="L376" s="65"/>
      <c r="M376" s="65"/>
      <c r="N376" s="65"/>
      <c r="O376" s="65"/>
    </row>
    <row r="377" spans="1:15" ht="37.5" customHeight="1" x14ac:dyDescent="0.4">
      <c r="A377" s="69">
        <v>913261</v>
      </c>
      <c r="B377" s="63"/>
      <c r="C377" s="63"/>
      <c r="D377" s="64" t="s">
        <v>2787</v>
      </c>
      <c r="E377" s="64" t="s">
        <v>2786</v>
      </c>
      <c r="F377" s="64" t="s">
        <v>2786</v>
      </c>
      <c r="G377" s="64" t="s">
        <v>2786</v>
      </c>
      <c r="H377" s="64" t="s">
        <v>2786</v>
      </c>
      <c r="I377" s="64" t="s">
        <v>2786</v>
      </c>
      <c r="J377" s="64" t="s">
        <v>2786</v>
      </c>
      <c r="K377" s="64" t="s">
        <v>2786</v>
      </c>
      <c r="L377" s="64" t="s">
        <v>2786</v>
      </c>
      <c r="M377" s="64" t="s">
        <v>2786</v>
      </c>
      <c r="N377" s="64" t="s">
        <v>2786</v>
      </c>
      <c r="O377" s="64" t="s">
        <v>2786</v>
      </c>
    </row>
    <row r="378" spans="1:15" x14ac:dyDescent="0.4">
      <c r="A378" s="68">
        <v>91327</v>
      </c>
      <c r="B378" s="62"/>
      <c r="C378" s="62">
        <v>1</v>
      </c>
      <c r="D378" s="65">
        <v>38</v>
      </c>
      <c r="E378" s="65"/>
      <c r="F378" s="65"/>
      <c r="G378" s="65"/>
      <c r="H378" s="65"/>
      <c r="I378" s="65"/>
      <c r="J378" s="65"/>
      <c r="K378" s="65"/>
      <c r="L378" s="65"/>
      <c r="M378" s="65"/>
      <c r="N378" s="65"/>
      <c r="O378" s="65"/>
    </row>
    <row r="379" spans="1:15" ht="37.5" customHeight="1" x14ac:dyDescent="0.4">
      <c r="A379" s="69">
        <v>913271</v>
      </c>
      <c r="B379" s="63"/>
      <c r="C379" s="63"/>
      <c r="D379" s="64" t="s">
        <v>1939</v>
      </c>
      <c r="E379" s="64" t="s">
        <v>2786</v>
      </c>
      <c r="F379" s="64" t="s">
        <v>2786</v>
      </c>
      <c r="G379" s="64" t="s">
        <v>2786</v>
      </c>
      <c r="H379" s="64" t="s">
        <v>2786</v>
      </c>
      <c r="I379" s="64" t="s">
        <v>2786</v>
      </c>
      <c r="J379" s="64" t="s">
        <v>2786</v>
      </c>
      <c r="K379" s="64" t="s">
        <v>2786</v>
      </c>
      <c r="L379" s="64" t="s">
        <v>2786</v>
      </c>
      <c r="M379" s="64" t="s">
        <v>2786</v>
      </c>
      <c r="N379" s="64" t="s">
        <v>2786</v>
      </c>
      <c r="O379" s="64" t="s">
        <v>2786</v>
      </c>
    </row>
    <row r="380" spans="1:15" x14ac:dyDescent="0.4">
      <c r="A380" s="68">
        <v>91329</v>
      </c>
      <c r="B380" s="62"/>
      <c r="C380" s="62">
        <v>1</v>
      </c>
      <c r="D380" s="65">
        <v>7</v>
      </c>
      <c r="E380" s="65"/>
      <c r="F380" s="65"/>
      <c r="G380" s="65"/>
      <c r="H380" s="65"/>
      <c r="I380" s="65"/>
      <c r="J380" s="65"/>
      <c r="K380" s="65"/>
      <c r="L380" s="65"/>
      <c r="M380" s="65"/>
      <c r="N380" s="65"/>
      <c r="O380" s="65"/>
    </row>
    <row r="381" spans="1:15" ht="37.5" x14ac:dyDescent="0.4">
      <c r="A381" s="69">
        <v>913291</v>
      </c>
      <c r="B381" s="63"/>
      <c r="C381" s="63"/>
      <c r="D381" s="64" t="s">
        <v>1633</v>
      </c>
      <c r="E381" s="64" t="s">
        <v>2786</v>
      </c>
      <c r="F381" s="64" t="s">
        <v>2786</v>
      </c>
      <c r="G381" s="64" t="s">
        <v>2786</v>
      </c>
      <c r="H381" s="64" t="s">
        <v>2786</v>
      </c>
      <c r="I381" s="64" t="s">
        <v>2786</v>
      </c>
      <c r="J381" s="64" t="s">
        <v>2786</v>
      </c>
      <c r="K381" s="64" t="s">
        <v>2786</v>
      </c>
      <c r="L381" s="64" t="s">
        <v>2786</v>
      </c>
      <c r="M381" s="64" t="s">
        <v>2786</v>
      </c>
      <c r="N381" s="64" t="s">
        <v>2786</v>
      </c>
      <c r="O381" s="64" t="s">
        <v>2786</v>
      </c>
    </row>
    <row r="382" spans="1:15" x14ac:dyDescent="0.4">
      <c r="A382" s="68">
        <v>91331</v>
      </c>
      <c r="B382" s="62"/>
      <c r="C382" s="62">
        <v>1</v>
      </c>
      <c r="D382" s="65">
        <v>7</v>
      </c>
      <c r="E382" s="65"/>
      <c r="F382" s="65"/>
      <c r="G382" s="65"/>
      <c r="H382" s="65"/>
      <c r="I382" s="65"/>
      <c r="J382" s="65"/>
      <c r="K382" s="65"/>
      <c r="L382" s="65"/>
      <c r="M382" s="65"/>
      <c r="N382" s="65"/>
      <c r="O382" s="65"/>
    </row>
    <row r="383" spans="1:15" ht="37.5" x14ac:dyDescent="0.4">
      <c r="A383" s="69">
        <v>913311</v>
      </c>
      <c r="B383" s="63"/>
      <c r="C383" s="63"/>
      <c r="D383" s="64" t="s">
        <v>1633</v>
      </c>
      <c r="E383" s="64" t="s">
        <v>2786</v>
      </c>
      <c r="F383" s="64" t="s">
        <v>2786</v>
      </c>
      <c r="G383" s="64" t="s">
        <v>2786</v>
      </c>
      <c r="H383" s="64" t="s">
        <v>2786</v>
      </c>
      <c r="I383" s="64" t="s">
        <v>2786</v>
      </c>
      <c r="J383" s="64" t="s">
        <v>2786</v>
      </c>
      <c r="K383" s="64" t="s">
        <v>2786</v>
      </c>
      <c r="L383" s="64" t="s">
        <v>2786</v>
      </c>
      <c r="M383" s="64" t="s">
        <v>2786</v>
      </c>
      <c r="N383" s="64" t="s">
        <v>2786</v>
      </c>
      <c r="O383" s="64" t="s">
        <v>2786</v>
      </c>
    </row>
    <row r="384" spans="1:15" x14ac:dyDescent="0.4">
      <c r="A384" s="68">
        <v>91332</v>
      </c>
      <c r="B384" s="62"/>
      <c r="C384" s="62">
        <v>1</v>
      </c>
      <c r="D384" s="65">
        <v>124</v>
      </c>
      <c r="E384" s="65"/>
      <c r="F384" s="65"/>
      <c r="G384" s="65"/>
      <c r="H384" s="65"/>
      <c r="I384" s="65"/>
      <c r="J384" s="65"/>
      <c r="K384" s="65"/>
      <c r="L384" s="65"/>
      <c r="M384" s="65"/>
      <c r="N384" s="65"/>
      <c r="O384" s="65"/>
    </row>
    <row r="385" spans="1:15" ht="37.5" x14ac:dyDescent="0.4">
      <c r="A385" s="69">
        <v>913321</v>
      </c>
      <c r="B385" s="63"/>
      <c r="C385" s="63"/>
      <c r="D385" s="64" t="s">
        <v>2750</v>
      </c>
      <c r="E385" s="64" t="s">
        <v>2786</v>
      </c>
      <c r="F385" s="64" t="s">
        <v>2786</v>
      </c>
      <c r="G385" s="64" t="s">
        <v>2786</v>
      </c>
      <c r="H385" s="64" t="s">
        <v>2786</v>
      </c>
      <c r="I385" s="64" t="s">
        <v>2786</v>
      </c>
      <c r="J385" s="64" t="s">
        <v>2786</v>
      </c>
      <c r="K385" s="64" t="s">
        <v>2786</v>
      </c>
      <c r="L385" s="64" t="s">
        <v>2786</v>
      </c>
      <c r="M385" s="64" t="s">
        <v>2786</v>
      </c>
      <c r="N385" s="64" t="s">
        <v>2786</v>
      </c>
      <c r="O385" s="64" t="s">
        <v>2786</v>
      </c>
    </row>
    <row r="386" spans="1:15" x14ac:dyDescent="0.4">
      <c r="A386" s="68">
        <v>91333</v>
      </c>
      <c r="B386" s="62"/>
      <c r="C386" s="62">
        <v>1</v>
      </c>
      <c r="D386" s="65">
        <v>106</v>
      </c>
      <c r="E386" s="65"/>
      <c r="F386" s="65"/>
      <c r="G386" s="65"/>
      <c r="H386" s="65"/>
      <c r="I386" s="65"/>
      <c r="J386" s="65"/>
      <c r="K386" s="65"/>
      <c r="L386" s="65"/>
      <c r="M386" s="65"/>
      <c r="N386" s="65"/>
      <c r="O386" s="65"/>
    </row>
    <row r="387" spans="1:15" ht="37.5" x14ac:dyDescent="0.4">
      <c r="A387" s="69">
        <v>913331</v>
      </c>
      <c r="B387" s="63"/>
      <c r="C387" s="63"/>
      <c r="D387" s="64" t="s">
        <v>2591</v>
      </c>
      <c r="E387" s="64" t="s">
        <v>2786</v>
      </c>
      <c r="F387" s="64" t="s">
        <v>2786</v>
      </c>
      <c r="G387" s="64" t="s">
        <v>2786</v>
      </c>
      <c r="H387" s="64" t="s">
        <v>2786</v>
      </c>
      <c r="I387" s="64" t="s">
        <v>2786</v>
      </c>
      <c r="J387" s="64" t="s">
        <v>2786</v>
      </c>
      <c r="K387" s="64" t="s">
        <v>2786</v>
      </c>
      <c r="L387" s="64" t="s">
        <v>2786</v>
      </c>
      <c r="M387" s="64" t="s">
        <v>2786</v>
      </c>
      <c r="N387" s="64" t="s">
        <v>2786</v>
      </c>
      <c r="O387" s="64" t="s">
        <v>2786</v>
      </c>
    </row>
    <row r="388" spans="1:15" x14ac:dyDescent="0.4">
      <c r="A388" s="68">
        <v>91334</v>
      </c>
      <c r="B388" s="62"/>
      <c r="C388" s="62">
        <v>2</v>
      </c>
      <c r="D388" s="65">
        <v>12</v>
      </c>
      <c r="E388" s="65">
        <v>47</v>
      </c>
      <c r="F388" s="65"/>
      <c r="G388" s="65"/>
      <c r="H388" s="65"/>
      <c r="I388" s="65"/>
      <c r="J388" s="65"/>
      <c r="K388" s="65"/>
      <c r="L388" s="65"/>
      <c r="M388" s="65"/>
      <c r="N388" s="65"/>
      <c r="O388" s="65"/>
    </row>
    <row r="389" spans="1:15" ht="37.5" customHeight="1" x14ac:dyDescent="0.4">
      <c r="A389" s="69">
        <v>913341</v>
      </c>
      <c r="B389" s="63"/>
      <c r="C389" s="63"/>
      <c r="D389" s="64" t="s">
        <v>1700</v>
      </c>
      <c r="E389" s="64" t="s">
        <v>2008</v>
      </c>
      <c r="F389" s="64" t="s">
        <v>2786</v>
      </c>
      <c r="G389" s="64" t="s">
        <v>2786</v>
      </c>
      <c r="H389" s="64" t="s">
        <v>2786</v>
      </c>
      <c r="I389" s="64" t="s">
        <v>2786</v>
      </c>
      <c r="J389" s="64" t="s">
        <v>2786</v>
      </c>
      <c r="K389" s="64" t="s">
        <v>2786</v>
      </c>
      <c r="L389" s="64" t="s">
        <v>2786</v>
      </c>
      <c r="M389" s="64" t="s">
        <v>2786</v>
      </c>
      <c r="N389" s="64" t="s">
        <v>2786</v>
      </c>
      <c r="O389" s="64" t="s">
        <v>2786</v>
      </c>
    </row>
    <row r="390" spans="1:15" x14ac:dyDescent="0.4">
      <c r="A390" s="68">
        <v>91335</v>
      </c>
      <c r="B390" s="62"/>
      <c r="C390" s="62">
        <v>1</v>
      </c>
      <c r="D390" s="65">
        <v>98</v>
      </c>
      <c r="E390" s="65"/>
      <c r="F390" s="65"/>
      <c r="G390" s="65"/>
      <c r="H390" s="65"/>
      <c r="I390" s="65"/>
      <c r="J390" s="65"/>
      <c r="K390" s="65"/>
      <c r="L390" s="65"/>
      <c r="M390" s="65"/>
      <c r="N390" s="65"/>
      <c r="O390" s="65"/>
    </row>
    <row r="391" spans="1:15" ht="37.5" x14ac:dyDescent="0.4">
      <c r="A391" s="69">
        <v>913351</v>
      </c>
      <c r="B391" s="63"/>
      <c r="C391" s="63"/>
      <c r="D391" s="64" t="s">
        <v>2503</v>
      </c>
      <c r="E391" s="64" t="s">
        <v>2786</v>
      </c>
      <c r="F391" s="64" t="s">
        <v>2786</v>
      </c>
      <c r="G391" s="64" t="s">
        <v>2786</v>
      </c>
      <c r="H391" s="64" t="s">
        <v>2786</v>
      </c>
      <c r="I391" s="64" t="s">
        <v>2786</v>
      </c>
      <c r="J391" s="64" t="s">
        <v>2786</v>
      </c>
      <c r="K391" s="64" t="s">
        <v>2786</v>
      </c>
      <c r="L391" s="64" t="s">
        <v>2786</v>
      </c>
      <c r="M391" s="64" t="s">
        <v>2786</v>
      </c>
      <c r="N391" s="64" t="s">
        <v>2786</v>
      </c>
      <c r="O391" s="64" t="s">
        <v>2786</v>
      </c>
    </row>
    <row r="392" spans="1:15" x14ac:dyDescent="0.4">
      <c r="A392" s="68">
        <v>91336</v>
      </c>
      <c r="B392" s="62"/>
      <c r="C392" s="62">
        <v>1</v>
      </c>
      <c r="D392" s="65">
        <v>124</v>
      </c>
      <c r="E392" s="65"/>
      <c r="F392" s="65"/>
      <c r="G392" s="65"/>
      <c r="H392" s="65"/>
      <c r="I392" s="65"/>
      <c r="J392" s="65"/>
      <c r="K392" s="65"/>
      <c r="L392" s="65"/>
      <c r="M392" s="65"/>
      <c r="N392" s="65"/>
      <c r="O392" s="65"/>
    </row>
    <row r="393" spans="1:15" ht="37.5" x14ac:dyDescent="0.4">
      <c r="A393" s="69">
        <v>913361</v>
      </c>
      <c r="B393" s="63"/>
      <c r="C393" s="63"/>
      <c r="D393" s="64" t="s">
        <v>2750</v>
      </c>
      <c r="E393" s="64" t="s">
        <v>2786</v>
      </c>
      <c r="F393" s="64" t="s">
        <v>2786</v>
      </c>
      <c r="G393" s="64" t="s">
        <v>2786</v>
      </c>
      <c r="H393" s="64" t="s">
        <v>2786</v>
      </c>
      <c r="I393" s="64" t="s">
        <v>2786</v>
      </c>
      <c r="J393" s="64" t="s">
        <v>2786</v>
      </c>
      <c r="K393" s="64" t="s">
        <v>2786</v>
      </c>
      <c r="L393" s="64" t="s">
        <v>2786</v>
      </c>
      <c r="M393" s="64" t="s">
        <v>2786</v>
      </c>
      <c r="N393" s="64" t="s">
        <v>2786</v>
      </c>
      <c r="O393" s="64" t="s">
        <v>2786</v>
      </c>
    </row>
    <row r="394" spans="1:15" x14ac:dyDescent="0.4">
      <c r="A394" s="68">
        <v>91339</v>
      </c>
      <c r="B394" s="62"/>
      <c r="C394" s="62">
        <v>1</v>
      </c>
      <c r="D394" s="65">
        <v>50</v>
      </c>
      <c r="E394" s="65"/>
      <c r="F394" s="65"/>
      <c r="G394" s="65"/>
      <c r="H394" s="65"/>
      <c r="I394" s="65"/>
      <c r="J394" s="65"/>
      <c r="K394" s="65"/>
      <c r="L394" s="65"/>
      <c r="M394" s="65"/>
      <c r="N394" s="65"/>
      <c r="O394" s="65"/>
    </row>
    <row r="395" spans="1:15" ht="37.5" customHeight="1" x14ac:dyDescent="0.4">
      <c r="A395" s="69">
        <v>913391</v>
      </c>
      <c r="B395" s="63"/>
      <c r="C395" s="63"/>
      <c r="D395" s="64" t="s">
        <v>2034</v>
      </c>
      <c r="E395" s="64" t="s">
        <v>2786</v>
      </c>
      <c r="F395" s="64" t="s">
        <v>2786</v>
      </c>
      <c r="G395" s="64" t="s">
        <v>2786</v>
      </c>
      <c r="H395" s="64" t="s">
        <v>2786</v>
      </c>
      <c r="I395" s="64" t="s">
        <v>2786</v>
      </c>
      <c r="J395" s="64" t="s">
        <v>2786</v>
      </c>
      <c r="K395" s="64" t="s">
        <v>2786</v>
      </c>
      <c r="L395" s="64" t="s">
        <v>2786</v>
      </c>
      <c r="M395" s="64" t="s">
        <v>2786</v>
      </c>
      <c r="N395" s="64" t="s">
        <v>2786</v>
      </c>
      <c r="O395" s="64" t="s">
        <v>2786</v>
      </c>
    </row>
    <row r="396" spans="1:15" x14ac:dyDescent="0.4">
      <c r="A396" s="68">
        <v>91341</v>
      </c>
      <c r="B396" s="62"/>
      <c r="C396" s="62">
        <v>2</v>
      </c>
      <c r="D396" s="65">
        <v>43</v>
      </c>
      <c r="E396" s="65">
        <v>46</v>
      </c>
      <c r="F396" s="65"/>
      <c r="G396" s="65"/>
      <c r="H396" s="65"/>
      <c r="I396" s="65"/>
      <c r="J396" s="65"/>
      <c r="K396" s="65"/>
      <c r="L396" s="65"/>
      <c r="M396" s="65"/>
      <c r="N396" s="65"/>
      <c r="O396" s="65"/>
    </row>
    <row r="397" spans="1:15" ht="37.5" customHeight="1" x14ac:dyDescent="0.4">
      <c r="A397" s="69">
        <v>913411</v>
      </c>
      <c r="B397" s="63"/>
      <c r="C397" s="63"/>
      <c r="D397" s="64" t="s">
        <v>1974</v>
      </c>
      <c r="E397" s="64" t="s">
        <v>2000</v>
      </c>
      <c r="F397" s="64" t="s">
        <v>2786</v>
      </c>
      <c r="G397" s="64" t="s">
        <v>2786</v>
      </c>
      <c r="H397" s="64" t="s">
        <v>2786</v>
      </c>
      <c r="I397" s="64" t="s">
        <v>2786</v>
      </c>
      <c r="J397" s="64" t="s">
        <v>2786</v>
      </c>
      <c r="K397" s="64" t="s">
        <v>2786</v>
      </c>
      <c r="L397" s="64" t="s">
        <v>2786</v>
      </c>
      <c r="M397" s="64" t="s">
        <v>2786</v>
      </c>
      <c r="N397" s="64" t="s">
        <v>2786</v>
      </c>
      <c r="O397" s="64" t="s">
        <v>2786</v>
      </c>
    </row>
    <row r="398" spans="1:15" x14ac:dyDescent="0.4">
      <c r="A398" s="68">
        <v>91342</v>
      </c>
      <c r="B398" s="62"/>
      <c r="C398" s="62">
        <v>1</v>
      </c>
      <c r="D398" s="65">
        <v>119</v>
      </c>
      <c r="E398" s="65"/>
      <c r="F398" s="65"/>
      <c r="G398" s="65"/>
      <c r="H398" s="65"/>
      <c r="I398" s="65"/>
      <c r="J398" s="65"/>
      <c r="K398" s="65"/>
      <c r="L398" s="65"/>
      <c r="M398" s="65"/>
      <c r="N398" s="65"/>
      <c r="O398" s="65"/>
    </row>
    <row r="399" spans="1:15" ht="37.5" customHeight="1" x14ac:dyDescent="0.4">
      <c r="A399" s="69">
        <v>913421</v>
      </c>
      <c r="B399" s="63"/>
      <c r="C399" s="63"/>
      <c r="D399" s="64" t="s">
        <v>2714</v>
      </c>
      <c r="E399" s="64" t="s">
        <v>2786</v>
      </c>
      <c r="F399" s="64" t="s">
        <v>2786</v>
      </c>
      <c r="G399" s="64" t="s">
        <v>2786</v>
      </c>
      <c r="H399" s="64" t="s">
        <v>2786</v>
      </c>
      <c r="I399" s="64" t="s">
        <v>2786</v>
      </c>
      <c r="J399" s="64" t="s">
        <v>2786</v>
      </c>
      <c r="K399" s="64" t="s">
        <v>2786</v>
      </c>
      <c r="L399" s="64" t="s">
        <v>2786</v>
      </c>
      <c r="M399" s="64" t="s">
        <v>2786</v>
      </c>
      <c r="N399" s="64" t="s">
        <v>2786</v>
      </c>
      <c r="O399" s="64" t="s">
        <v>2786</v>
      </c>
    </row>
    <row r="400" spans="1:15" x14ac:dyDescent="0.4">
      <c r="A400" s="68">
        <v>91350</v>
      </c>
      <c r="B400" s="62"/>
      <c r="C400" s="62">
        <v>1</v>
      </c>
      <c r="D400" s="65">
        <v>2</v>
      </c>
      <c r="E400" s="65"/>
      <c r="F400" s="65"/>
      <c r="G400" s="65"/>
      <c r="H400" s="65"/>
      <c r="I400" s="65"/>
      <c r="J400" s="65"/>
      <c r="K400" s="65"/>
      <c r="L400" s="65"/>
      <c r="M400" s="65"/>
      <c r="N400" s="65"/>
      <c r="O400" s="65"/>
    </row>
    <row r="401" spans="1:15" ht="37.5" customHeight="1" x14ac:dyDescent="0.4">
      <c r="A401" s="69">
        <v>913501</v>
      </c>
      <c r="B401" s="63"/>
      <c r="C401" s="63"/>
      <c r="D401" s="64" t="s">
        <v>1580</v>
      </c>
      <c r="E401" s="64" t="s">
        <v>2786</v>
      </c>
      <c r="F401" s="64" t="s">
        <v>2786</v>
      </c>
      <c r="G401" s="64" t="s">
        <v>2786</v>
      </c>
      <c r="H401" s="64" t="s">
        <v>2786</v>
      </c>
      <c r="I401" s="64" t="s">
        <v>2786</v>
      </c>
      <c r="J401" s="64" t="s">
        <v>2786</v>
      </c>
      <c r="K401" s="64" t="s">
        <v>2786</v>
      </c>
      <c r="L401" s="64" t="s">
        <v>2786</v>
      </c>
      <c r="M401" s="64" t="s">
        <v>2786</v>
      </c>
      <c r="N401" s="64" t="s">
        <v>2786</v>
      </c>
      <c r="O401" s="64" t="s">
        <v>2786</v>
      </c>
    </row>
    <row r="402" spans="1:15" x14ac:dyDescent="0.4">
      <c r="A402" s="68">
        <v>91351</v>
      </c>
      <c r="B402" s="62"/>
      <c r="C402" s="62">
        <v>2</v>
      </c>
      <c r="D402" s="65">
        <v>85</v>
      </c>
      <c r="E402" s="65">
        <v>96</v>
      </c>
      <c r="F402" s="65"/>
      <c r="G402" s="65"/>
      <c r="H402" s="65"/>
      <c r="I402" s="65"/>
      <c r="J402" s="65"/>
      <c r="K402" s="65"/>
      <c r="L402" s="65"/>
      <c r="M402" s="65"/>
      <c r="N402" s="65"/>
      <c r="O402" s="65"/>
    </row>
    <row r="403" spans="1:15" ht="37.5" x14ac:dyDescent="0.4">
      <c r="A403" s="69">
        <v>913511</v>
      </c>
      <c r="B403" s="63"/>
      <c r="C403" s="63"/>
      <c r="D403" s="64" t="s">
        <v>2377</v>
      </c>
      <c r="E403" s="64" t="s">
        <v>2459</v>
      </c>
      <c r="F403" s="64" t="s">
        <v>2786</v>
      </c>
      <c r="G403" s="64" t="s">
        <v>2786</v>
      </c>
      <c r="H403" s="64" t="s">
        <v>2786</v>
      </c>
      <c r="I403" s="64" t="s">
        <v>2786</v>
      </c>
      <c r="J403" s="64" t="s">
        <v>2786</v>
      </c>
      <c r="K403" s="64" t="s">
        <v>2786</v>
      </c>
      <c r="L403" s="64" t="s">
        <v>2786</v>
      </c>
      <c r="M403" s="64" t="s">
        <v>2786</v>
      </c>
      <c r="N403" s="64" t="s">
        <v>2786</v>
      </c>
      <c r="O403" s="64" t="s">
        <v>2786</v>
      </c>
    </row>
    <row r="404" spans="1:15" x14ac:dyDescent="0.4">
      <c r="A404" s="68">
        <v>91352</v>
      </c>
      <c r="B404" s="62"/>
      <c r="C404" s="62">
        <v>1</v>
      </c>
      <c r="D404" s="65">
        <v>72</v>
      </c>
      <c r="E404" s="65"/>
      <c r="F404" s="65"/>
      <c r="G404" s="65"/>
      <c r="H404" s="65"/>
      <c r="I404" s="65"/>
      <c r="J404" s="65"/>
      <c r="K404" s="65"/>
      <c r="L404" s="65"/>
      <c r="M404" s="65"/>
      <c r="N404" s="65"/>
      <c r="O404" s="65"/>
    </row>
    <row r="405" spans="1:15" ht="37.5" x14ac:dyDescent="0.4">
      <c r="A405" s="69">
        <v>913521</v>
      </c>
      <c r="B405" s="63"/>
      <c r="C405" s="63"/>
      <c r="D405" s="64" t="s">
        <v>2180</v>
      </c>
      <c r="E405" s="64" t="s">
        <v>2786</v>
      </c>
      <c r="F405" s="64" t="s">
        <v>2786</v>
      </c>
      <c r="G405" s="64" t="s">
        <v>2786</v>
      </c>
      <c r="H405" s="64" t="s">
        <v>2786</v>
      </c>
      <c r="I405" s="64" t="s">
        <v>2786</v>
      </c>
      <c r="J405" s="64" t="s">
        <v>2786</v>
      </c>
      <c r="K405" s="64" t="s">
        <v>2786</v>
      </c>
      <c r="L405" s="64" t="s">
        <v>2786</v>
      </c>
      <c r="M405" s="64" t="s">
        <v>2786</v>
      </c>
      <c r="N405" s="64" t="s">
        <v>2786</v>
      </c>
      <c r="O405" s="64" t="s">
        <v>2786</v>
      </c>
    </row>
    <row r="406" spans="1:15" x14ac:dyDescent="0.4">
      <c r="A406" s="68">
        <v>91353</v>
      </c>
      <c r="B406" s="62"/>
      <c r="C406" s="62">
        <v>1</v>
      </c>
      <c r="D406" s="65">
        <v>63</v>
      </c>
      <c r="E406" s="65"/>
      <c r="F406" s="65"/>
      <c r="G406" s="65"/>
      <c r="H406" s="65"/>
      <c r="I406" s="65"/>
      <c r="J406" s="65"/>
      <c r="K406" s="65"/>
      <c r="L406" s="65"/>
      <c r="M406" s="65"/>
      <c r="N406" s="65"/>
      <c r="O406" s="65"/>
    </row>
    <row r="407" spans="1:15" ht="37.5" x14ac:dyDescent="0.4">
      <c r="A407" s="69">
        <v>913531</v>
      </c>
      <c r="B407" s="63"/>
      <c r="C407" s="63"/>
      <c r="D407" s="64" t="s">
        <v>2118</v>
      </c>
      <c r="E407" s="64" t="s">
        <v>2786</v>
      </c>
      <c r="F407" s="64" t="s">
        <v>2786</v>
      </c>
      <c r="G407" s="64" t="s">
        <v>2786</v>
      </c>
      <c r="H407" s="64" t="s">
        <v>2786</v>
      </c>
      <c r="I407" s="64" t="s">
        <v>2786</v>
      </c>
      <c r="J407" s="64" t="s">
        <v>2786</v>
      </c>
      <c r="K407" s="64" t="s">
        <v>2786</v>
      </c>
      <c r="L407" s="64" t="s">
        <v>2786</v>
      </c>
      <c r="M407" s="64" t="s">
        <v>2786</v>
      </c>
      <c r="N407" s="64" t="s">
        <v>2786</v>
      </c>
      <c r="O407" s="64" t="s">
        <v>2786</v>
      </c>
    </row>
    <row r="408" spans="1:15" x14ac:dyDescent="0.4">
      <c r="A408" s="68">
        <v>91355</v>
      </c>
      <c r="B408" s="62"/>
      <c r="C408" s="62">
        <v>1</v>
      </c>
      <c r="D408" s="65">
        <v>101</v>
      </c>
      <c r="E408" s="65"/>
      <c r="F408" s="65"/>
      <c r="G408" s="65"/>
      <c r="H408" s="65"/>
      <c r="I408" s="65"/>
      <c r="J408" s="65"/>
      <c r="K408" s="65"/>
      <c r="L408" s="65"/>
      <c r="M408" s="65"/>
      <c r="N408" s="65"/>
      <c r="O408" s="65"/>
    </row>
    <row r="409" spans="1:15" ht="37.5" x14ac:dyDescent="0.4">
      <c r="A409" s="69">
        <v>913551</v>
      </c>
      <c r="B409" s="63"/>
      <c r="C409" s="63"/>
      <c r="D409" s="64" t="s">
        <v>2792</v>
      </c>
      <c r="E409" s="64" t="s">
        <v>2786</v>
      </c>
      <c r="F409" s="64" t="s">
        <v>2786</v>
      </c>
      <c r="G409" s="64" t="s">
        <v>2786</v>
      </c>
      <c r="H409" s="64" t="s">
        <v>2786</v>
      </c>
      <c r="I409" s="64" t="s">
        <v>2786</v>
      </c>
      <c r="J409" s="64" t="s">
        <v>2786</v>
      </c>
      <c r="K409" s="64" t="s">
        <v>2786</v>
      </c>
      <c r="L409" s="64" t="s">
        <v>2786</v>
      </c>
      <c r="M409" s="64" t="s">
        <v>2786</v>
      </c>
      <c r="N409" s="64" t="s">
        <v>2786</v>
      </c>
      <c r="O409" s="64" t="s">
        <v>2786</v>
      </c>
    </row>
    <row r="410" spans="1:15" x14ac:dyDescent="0.4">
      <c r="A410" s="68">
        <v>91356</v>
      </c>
      <c r="B410" s="62"/>
      <c r="C410" s="62">
        <v>1</v>
      </c>
      <c r="D410" s="65">
        <v>62</v>
      </c>
      <c r="E410" s="65"/>
      <c r="F410" s="65"/>
      <c r="G410" s="65"/>
      <c r="H410" s="65"/>
      <c r="I410" s="65"/>
      <c r="J410" s="65"/>
      <c r="K410" s="65"/>
      <c r="L410" s="65"/>
      <c r="M410" s="65"/>
      <c r="N410" s="65"/>
      <c r="O410" s="65"/>
    </row>
    <row r="411" spans="1:15" ht="37.5" x14ac:dyDescent="0.4">
      <c r="A411" s="69">
        <v>913561</v>
      </c>
      <c r="B411" s="63"/>
      <c r="C411" s="63"/>
      <c r="D411" s="64" t="s">
        <v>2116</v>
      </c>
      <c r="E411" s="64" t="s">
        <v>2786</v>
      </c>
      <c r="F411" s="64" t="s">
        <v>2786</v>
      </c>
      <c r="G411" s="64" t="s">
        <v>2786</v>
      </c>
      <c r="H411" s="64" t="s">
        <v>2786</v>
      </c>
      <c r="I411" s="64" t="s">
        <v>2786</v>
      </c>
      <c r="J411" s="64" t="s">
        <v>2786</v>
      </c>
      <c r="K411" s="64" t="s">
        <v>2786</v>
      </c>
      <c r="L411" s="64" t="s">
        <v>2786</v>
      </c>
      <c r="M411" s="64" t="s">
        <v>2786</v>
      </c>
      <c r="N411" s="64" t="s">
        <v>2786</v>
      </c>
      <c r="O411" s="64" t="s">
        <v>2786</v>
      </c>
    </row>
    <row r="412" spans="1:15" x14ac:dyDescent="0.4">
      <c r="A412" s="68">
        <v>91357</v>
      </c>
      <c r="B412" s="62"/>
      <c r="C412" s="62">
        <v>3</v>
      </c>
      <c r="D412" s="65">
        <v>46</v>
      </c>
      <c r="E412" s="65">
        <v>72</v>
      </c>
      <c r="F412" s="65">
        <v>96</v>
      </c>
      <c r="G412" s="65"/>
      <c r="H412" s="65"/>
      <c r="I412" s="65"/>
      <c r="J412" s="65"/>
      <c r="K412" s="65"/>
      <c r="L412" s="65"/>
      <c r="M412" s="65"/>
      <c r="N412" s="65"/>
      <c r="O412" s="65"/>
    </row>
    <row r="413" spans="1:15" ht="37.5" customHeight="1" x14ac:dyDescent="0.4">
      <c r="A413" s="69">
        <v>913571</v>
      </c>
      <c r="B413" s="63"/>
      <c r="C413" s="63"/>
      <c r="D413" s="64" t="s">
        <v>2000</v>
      </c>
      <c r="E413" s="64" t="s">
        <v>2180</v>
      </c>
      <c r="F413" s="64" t="s">
        <v>2459</v>
      </c>
      <c r="G413" s="64" t="s">
        <v>2786</v>
      </c>
      <c r="H413" s="64" t="s">
        <v>2786</v>
      </c>
      <c r="I413" s="64" t="s">
        <v>2786</v>
      </c>
      <c r="J413" s="64" t="s">
        <v>2786</v>
      </c>
      <c r="K413" s="64" t="s">
        <v>2786</v>
      </c>
      <c r="L413" s="64" t="s">
        <v>2786</v>
      </c>
      <c r="M413" s="64" t="s">
        <v>2786</v>
      </c>
      <c r="N413" s="64" t="s">
        <v>2786</v>
      </c>
      <c r="O413" s="64" t="s">
        <v>2786</v>
      </c>
    </row>
    <row r="414" spans="1:15" x14ac:dyDescent="0.4">
      <c r="A414" s="68">
        <v>91358</v>
      </c>
      <c r="B414" s="62"/>
      <c r="C414" s="62">
        <v>4</v>
      </c>
      <c r="D414" s="65">
        <v>65</v>
      </c>
      <c r="E414" s="65">
        <v>66</v>
      </c>
      <c r="F414" s="65">
        <v>67</v>
      </c>
      <c r="G414" s="65">
        <v>72</v>
      </c>
      <c r="H414" s="65"/>
      <c r="I414" s="65"/>
      <c r="J414" s="65"/>
      <c r="K414" s="65"/>
      <c r="L414" s="65"/>
      <c r="M414" s="65"/>
      <c r="N414" s="65"/>
      <c r="O414" s="65"/>
    </row>
    <row r="415" spans="1:15" ht="37.5" customHeight="1" x14ac:dyDescent="0.4">
      <c r="A415" s="69">
        <v>913581</v>
      </c>
      <c r="B415" s="63"/>
      <c r="C415" s="63"/>
      <c r="D415" s="64" t="s">
        <v>2791</v>
      </c>
      <c r="E415" s="64" t="s">
        <v>2141</v>
      </c>
      <c r="F415" s="64" t="s">
        <v>2151</v>
      </c>
      <c r="G415" s="64" t="s">
        <v>2180</v>
      </c>
      <c r="H415" s="64" t="s">
        <v>2786</v>
      </c>
      <c r="I415" s="64" t="s">
        <v>2786</v>
      </c>
      <c r="J415" s="64" t="s">
        <v>2786</v>
      </c>
      <c r="K415" s="64" t="s">
        <v>2786</v>
      </c>
      <c r="L415" s="64" t="s">
        <v>2786</v>
      </c>
      <c r="M415" s="64" t="s">
        <v>2786</v>
      </c>
      <c r="N415" s="64" t="s">
        <v>2786</v>
      </c>
      <c r="O415" s="64" t="s">
        <v>2786</v>
      </c>
    </row>
    <row r="416" spans="1:15" x14ac:dyDescent="0.4">
      <c r="A416" s="68">
        <v>91360</v>
      </c>
      <c r="B416" s="62"/>
      <c r="C416" s="62">
        <v>1</v>
      </c>
      <c r="D416" s="65">
        <v>96</v>
      </c>
      <c r="E416" s="65"/>
      <c r="F416" s="65"/>
      <c r="G416" s="65"/>
      <c r="H416" s="65"/>
      <c r="I416" s="65"/>
      <c r="J416" s="65"/>
      <c r="K416" s="65"/>
      <c r="L416" s="65"/>
      <c r="M416" s="65"/>
      <c r="N416" s="65"/>
      <c r="O416" s="65"/>
    </row>
    <row r="417" spans="1:15" ht="37.5" x14ac:dyDescent="0.4">
      <c r="A417" s="69">
        <v>913601</v>
      </c>
      <c r="B417" s="63"/>
      <c r="C417" s="63"/>
      <c r="D417" s="64" t="s">
        <v>2459</v>
      </c>
      <c r="E417" s="64" t="s">
        <v>2786</v>
      </c>
      <c r="F417" s="64" t="s">
        <v>2786</v>
      </c>
      <c r="G417" s="64" t="s">
        <v>2786</v>
      </c>
      <c r="H417" s="64" t="s">
        <v>2786</v>
      </c>
      <c r="I417" s="64" t="s">
        <v>2786</v>
      </c>
      <c r="J417" s="64" t="s">
        <v>2786</v>
      </c>
      <c r="K417" s="64" t="s">
        <v>2786</v>
      </c>
      <c r="L417" s="64" t="s">
        <v>2786</v>
      </c>
      <c r="M417" s="64" t="s">
        <v>2786</v>
      </c>
      <c r="N417" s="64" t="s">
        <v>2786</v>
      </c>
      <c r="O417" s="64" t="s">
        <v>2786</v>
      </c>
    </row>
    <row r="418" spans="1:15" x14ac:dyDescent="0.4">
      <c r="A418" s="68">
        <v>91362</v>
      </c>
      <c r="B418" s="62"/>
      <c r="C418" s="62">
        <v>1</v>
      </c>
      <c r="D418" s="65">
        <v>81</v>
      </c>
      <c r="E418" s="65"/>
      <c r="F418" s="65"/>
      <c r="G418" s="65"/>
      <c r="H418" s="65"/>
      <c r="I418" s="65"/>
      <c r="J418" s="65"/>
      <c r="K418" s="65"/>
      <c r="L418" s="65"/>
      <c r="M418" s="65"/>
      <c r="N418" s="65"/>
      <c r="O418" s="65"/>
    </row>
    <row r="419" spans="1:15" ht="37.5" x14ac:dyDescent="0.4">
      <c r="A419" s="69">
        <v>913621</v>
      </c>
      <c r="B419" s="63"/>
      <c r="C419" s="63"/>
      <c r="D419" s="64" t="s">
        <v>2277</v>
      </c>
      <c r="E419" s="64" t="s">
        <v>2786</v>
      </c>
      <c r="F419" s="64" t="s">
        <v>2786</v>
      </c>
      <c r="G419" s="64" t="s">
        <v>2786</v>
      </c>
      <c r="H419" s="64" t="s">
        <v>2786</v>
      </c>
      <c r="I419" s="64" t="s">
        <v>2786</v>
      </c>
      <c r="J419" s="64" t="s">
        <v>2786</v>
      </c>
      <c r="K419" s="64" t="s">
        <v>2786</v>
      </c>
      <c r="L419" s="64" t="s">
        <v>2786</v>
      </c>
      <c r="M419" s="64" t="s">
        <v>2786</v>
      </c>
      <c r="N419" s="64" t="s">
        <v>2786</v>
      </c>
      <c r="O419" s="64" t="s">
        <v>2786</v>
      </c>
    </row>
    <row r="420" spans="1:15" x14ac:dyDescent="0.4">
      <c r="A420" s="68">
        <v>91363</v>
      </c>
      <c r="B420" s="62"/>
      <c r="C420" s="62">
        <v>1</v>
      </c>
      <c r="D420" s="65">
        <v>115</v>
      </c>
      <c r="E420" s="65"/>
      <c r="F420" s="65"/>
      <c r="G420" s="65"/>
      <c r="H420" s="65"/>
      <c r="I420" s="65"/>
      <c r="J420" s="65"/>
      <c r="K420" s="65"/>
      <c r="L420" s="65"/>
      <c r="M420" s="65"/>
      <c r="N420" s="65"/>
      <c r="O420" s="65"/>
    </row>
    <row r="421" spans="1:15" ht="37.5" customHeight="1" x14ac:dyDescent="0.4">
      <c r="A421" s="69">
        <v>913631</v>
      </c>
      <c r="B421" s="63"/>
      <c r="C421" s="63"/>
      <c r="D421" s="64" t="s">
        <v>2664</v>
      </c>
      <c r="E421" s="64" t="s">
        <v>2786</v>
      </c>
      <c r="F421" s="64" t="s">
        <v>2786</v>
      </c>
      <c r="G421" s="64" t="s">
        <v>2786</v>
      </c>
      <c r="H421" s="64" t="s">
        <v>2786</v>
      </c>
      <c r="I421" s="64" t="s">
        <v>2786</v>
      </c>
      <c r="J421" s="64" t="s">
        <v>2786</v>
      </c>
      <c r="K421" s="64" t="s">
        <v>2786</v>
      </c>
      <c r="L421" s="64" t="s">
        <v>2786</v>
      </c>
      <c r="M421" s="64" t="s">
        <v>2786</v>
      </c>
      <c r="N421" s="64" t="s">
        <v>2786</v>
      </c>
      <c r="O421" s="64" t="s">
        <v>2786</v>
      </c>
    </row>
    <row r="422" spans="1:15" x14ac:dyDescent="0.4">
      <c r="A422" s="68">
        <v>91366</v>
      </c>
      <c r="B422" s="62"/>
      <c r="C422" s="62">
        <v>1</v>
      </c>
      <c r="D422" s="65">
        <v>99</v>
      </c>
      <c r="E422" s="65"/>
      <c r="F422" s="65"/>
      <c r="G422" s="65"/>
      <c r="H422" s="65"/>
      <c r="I422" s="65"/>
      <c r="J422" s="65"/>
      <c r="K422" s="65"/>
      <c r="L422" s="65"/>
      <c r="M422" s="65"/>
      <c r="N422" s="65"/>
      <c r="O422" s="65"/>
    </row>
    <row r="423" spans="1:15" ht="37.5" x14ac:dyDescent="0.4">
      <c r="A423" s="69">
        <v>913661</v>
      </c>
      <c r="B423" s="63"/>
      <c r="C423" s="63"/>
      <c r="D423" s="64" t="s">
        <v>2511</v>
      </c>
      <c r="E423" s="64" t="s">
        <v>2786</v>
      </c>
      <c r="F423" s="64" t="s">
        <v>2786</v>
      </c>
      <c r="G423" s="64" t="s">
        <v>2786</v>
      </c>
      <c r="H423" s="64" t="s">
        <v>2786</v>
      </c>
      <c r="I423" s="64" t="s">
        <v>2786</v>
      </c>
      <c r="J423" s="64" t="s">
        <v>2786</v>
      </c>
      <c r="K423" s="64" t="s">
        <v>2786</v>
      </c>
      <c r="L423" s="64" t="s">
        <v>2786</v>
      </c>
      <c r="M423" s="64" t="s">
        <v>2786</v>
      </c>
      <c r="N423" s="64" t="s">
        <v>2786</v>
      </c>
      <c r="O423" s="64" t="s">
        <v>2786</v>
      </c>
    </row>
    <row r="424" spans="1:15" x14ac:dyDescent="0.4">
      <c r="A424" s="68">
        <v>91368</v>
      </c>
      <c r="B424" s="62"/>
      <c r="C424" s="62">
        <v>2</v>
      </c>
      <c r="D424" s="65">
        <v>88</v>
      </c>
      <c r="E424" s="65">
        <v>94</v>
      </c>
      <c r="F424" s="65"/>
      <c r="G424" s="65"/>
      <c r="H424" s="65"/>
      <c r="I424" s="65"/>
      <c r="J424" s="65"/>
      <c r="K424" s="65"/>
      <c r="L424" s="65"/>
      <c r="M424" s="65"/>
      <c r="N424" s="65"/>
      <c r="O424" s="65"/>
    </row>
    <row r="425" spans="1:15" ht="37.5" customHeight="1" x14ac:dyDescent="0.4">
      <c r="A425" s="69">
        <v>913681</v>
      </c>
      <c r="B425" s="63"/>
      <c r="C425" s="63"/>
      <c r="D425" s="64" t="s">
        <v>2790</v>
      </c>
      <c r="E425" s="64" t="s">
        <v>2798</v>
      </c>
      <c r="F425" s="64" t="s">
        <v>2786</v>
      </c>
      <c r="G425" s="64" t="s">
        <v>2786</v>
      </c>
      <c r="H425" s="64" t="s">
        <v>2786</v>
      </c>
      <c r="I425" s="64" t="s">
        <v>2786</v>
      </c>
      <c r="J425" s="64" t="s">
        <v>2786</v>
      </c>
      <c r="K425" s="64" t="s">
        <v>2786</v>
      </c>
      <c r="L425" s="64" t="s">
        <v>2786</v>
      </c>
      <c r="M425" s="64" t="s">
        <v>2786</v>
      </c>
      <c r="N425" s="64" t="s">
        <v>2786</v>
      </c>
      <c r="O425" s="64" t="s">
        <v>2786</v>
      </c>
    </row>
    <row r="426" spans="1:15" x14ac:dyDescent="0.4">
      <c r="A426" s="68">
        <v>91370</v>
      </c>
      <c r="B426" s="62"/>
      <c r="C426" s="62">
        <v>2</v>
      </c>
      <c r="D426" s="65">
        <v>85</v>
      </c>
      <c r="E426" s="65">
        <v>86</v>
      </c>
      <c r="F426" s="65"/>
      <c r="G426" s="65"/>
      <c r="H426" s="65"/>
      <c r="I426" s="65"/>
      <c r="J426" s="65"/>
      <c r="K426" s="65"/>
      <c r="L426" s="65"/>
      <c r="M426" s="65"/>
      <c r="N426" s="65"/>
      <c r="O426" s="65"/>
    </row>
    <row r="427" spans="1:15" ht="37.5" customHeight="1" x14ac:dyDescent="0.4">
      <c r="A427" s="69">
        <v>913701</v>
      </c>
      <c r="B427" s="63"/>
      <c r="C427" s="63"/>
      <c r="D427" s="64" t="s">
        <v>2377</v>
      </c>
      <c r="E427" s="64" t="s">
        <v>2393</v>
      </c>
      <c r="F427" s="64" t="s">
        <v>2786</v>
      </c>
      <c r="G427" s="64" t="s">
        <v>2786</v>
      </c>
      <c r="H427" s="64" t="s">
        <v>2786</v>
      </c>
      <c r="I427" s="64" t="s">
        <v>2786</v>
      </c>
      <c r="J427" s="64" t="s">
        <v>2786</v>
      </c>
      <c r="K427" s="64" t="s">
        <v>2786</v>
      </c>
      <c r="L427" s="64" t="s">
        <v>2786</v>
      </c>
      <c r="M427" s="64" t="s">
        <v>2786</v>
      </c>
      <c r="N427" s="64" t="s">
        <v>2786</v>
      </c>
      <c r="O427" s="64" t="s">
        <v>2786</v>
      </c>
    </row>
    <row r="428" spans="1:15" x14ac:dyDescent="0.4">
      <c r="A428" s="68">
        <v>91371</v>
      </c>
      <c r="B428" s="62"/>
      <c r="C428" s="62">
        <v>2</v>
      </c>
      <c r="D428" s="65">
        <v>81</v>
      </c>
      <c r="E428" s="65">
        <v>87</v>
      </c>
      <c r="F428" s="65"/>
      <c r="G428" s="65"/>
      <c r="H428" s="65"/>
      <c r="I428" s="65"/>
      <c r="J428" s="65"/>
      <c r="K428" s="65"/>
      <c r="L428" s="65"/>
      <c r="M428" s="65"/>
      <c r="N428" s="65"/>
      <c r="O428" s="65"/>
    </row>
    <row r="429" spans="1:15" ht="37.5" x14ac:dyDescent="0.4">
      <c r="A429" s="69">
        <v>913711</v>
      </c>
      <c r="B429" s="63"/>
      <c r="C429" s="63"/>
      <c r="D429" s="64" t="s">
        <v>2277</v>
      </c>
      <c r="E429" s="64" t="s">
        <v>2409</v>
      </c>
      <c r="F429" s="64" t="s">
        <v>2786</v>
      </c>
      <c r="G429" s="64" t="s">
        <v>2786</v>
      </c>
      <c r="H429" s="64" t="s">
        <v>2786</v>
      </c>
      <c r="I429" s="64" t="s">
        <v>2786</v>
      </c>
      <c r="J429" s="64" t="s">
        <v>2786</v>
      </c>
      <c r="K429" s="64" t="s">
        <v>2786</v>
      </c>
      <c r="L429" s="64" t="s">
        <v>2786</v>
      </c>
      <c r="M429" s="64" t="s">
        <v>2786</v>
      </c>
      <c r="N429" s="64" t="s">
        <v>2786</v>
      </c>
      <c r="O429" s="64" t="s">
        <v>2786</v>
      </c>
    </row>
    <row r="430" spans="1:15" x14ac:dyDescent="0.4">
      <c r="A430" s="68">
        <v>91373</v>
      </c>
      <c r="B430" s="62"/>
      <c r="C430" s="62">
        <v>3</v>
      </c>
      <c r="D430" s="65">
        <v>27</v>
      </c>
      <c r="E430" s="65">
        <v>31</v>
      </c>
      <c r="F430" s="65">
        <v>32</v>
      </c>
      <c r="G430" s="65"/>
      <c r="H430" s="65"/>
      <c r="I430" s="65"/>
      <c r="J430" s="65"/>
      <c r="K430" s="65"/>
      <c r="L430" s="65"/>
      <c r="M430" s="65"/>
      <c r="N430" s="65"/>
      <c r="O430" s="65"/>
    </row>
    <row r="431" spans="1:15" ht="37.5" customHeight="1" x14ac:dyDescent="0.4">
      <c r="A431" s="69">
        <v>913731</v>
      </c>
      <c r="B431" s="63"/>
      <c r="C431" s="63"/>
      <c r="D431" s="64" t="s">
        <v>1826</v>
      </c>
      <c r="E431" s="64" t="s">
        <v>1861</v>
      </c>
      <c r="F431" s="64" t="s">
        <v>1884</v>
      </c>
      <c r="G431" s="64" t="s">
        <v>2786</v>
      </c>
      <c r="H431" s="64" t="s">
        <v>2786</v>
      </c>
      <c r="I431" s="64" t="s">
        <v>2786</v>
      </c>
      <c r="J431" s="64" t="s">
        <v>2786</v>
      </c>
      <c r="K431" s="64" t="s">
        <v>2786</v>
      </c>
      <c r="L431" s="64" t="s">
        <v>2786</v>
      </c>
      <c r="M431" s="64" t="s">
        <v>2786</v>
      </c>
      <c r="N431" s="64" t="s">
        <v>2786</v>
      </c>
      <c r="O431" s="64" t="s">
        <v>2786</v>
      </c>
    </row>
    <row r="432" spans="1:15" x14ac:dyDescent="0.4">
      <c r="A432" s="68">
        <v>91374</v>
      </c>
      <c r="B432" s="62"/>
      <c r="C432" s="62">
        <v>1</v>
      </c>
      <c r="D432" s="65">
        <v>9</v>
      </c>
      <c r="E432" s="65"/>
      <c r="F432" s="65"/>
      <c r="G432" s="65"/>
      <c r="H432" s="65"/>
      <c r="I432" s="65"/>
      <c r="J432" s="65"/>
      <c r="K432" s="65"/>
      <c r="L432" s="65"/>
      <c r="M432" s="65"/>
      <c r="N432" s="65"/>
      <c r="O432" s="65"/>
    </row>
    <row r="433" spans="1:15" ht="37.5" customHeight="1" x14ac:dyDescent="0.4">
      <c r="A433" s="69">
        <v>913741</v>
      </c>
      <c r="B433" s="63"/>
      <c r="C433" s="63"/>
      <c r="D433" s="64" t="s">
        <v>1661</v>
      </c>
      <c r="E433" s="64" t="s">
        <v>2786</v>
      </c>
      <c r="F433" s="64" t="s">
        <v>2786</v>
      </c>
      <c r="G433" s="64" t="s">
        <v>2786</v>
      </c>
      <c r="H433" s="64" t="s">
        <v>2786</v>
      </c>
      <c r="I433" s="64" t="s">
        <v>2786</v>
      </c>
      <c r="J433" s="64" t="s">
        <v>2786</v>
      </c>
      <c r="K433" s="64" t="s">
        <v>2786</v>
      </c>
      <c r="L433" s="64" t="s">
        <v>2786</v>
      </c>
      <c r="M433" s="64" t="s">
        <v>2786</v>
      </c>
      <c r="N433" s="64" t="s">
        <v>2786</v>
      </c>
      <c r="O433" s="64" t="s">
        <v>2786</v>
      </c>
    </row>
    <row r="434" spans="1:15" x14ac:dyDescent="0.4">
      <c r="A434" s="68">
        <v>91376</v>
      </c>
      <c r="B434" s="62"/>
      <c r="C434" s="62">
        <v>1</v>
      </c>
      <c r="D434" s="65">
        <v>72</v>
      </c>
      <c r="E434" s="65"/>
      <c r="F434" s="65"/>
      <c r="G434" s="65"/>
      <c r="H434" s="65"/>
      <c r="I434" s="65"/>
      <c r="J434" s="65"/>
      <c r="K434" s="65"/>
      <c r="L434" s="65"/>
      <c r="M434" s="65"/>
      <c r="N434" s="65"/>
      <c r="O434" s="65"/>
    </row>
    <row r="435" spans="1:15" ht="37.5" x14ac:dyDescent="0.4">
      <c r="A435" s="69">
        <v>913761</v>
      </c>
      <c r="B435" s="63"/>
      <c r="C435" s="63"/>
      <c r="D435" s="64" t="s">
        <v>2180</v>
      </c>
      <c r="E435" s="64" t="s">
        <v>2786</v>
      </c>
      <c r="F435" s="64" t="s">
        <v>2786</v>
      </c>
      <c r="G435" s="64" t="s">
        <v>2786</v>
      </c>
      <c r="H435" s="64" t="s">
        <v>2786</v>
      </c>
      <c r="I435" s="64" t="s">
        <v>2786</v>
      </c>
      <c r="J435" s="64" t="s">
        <v>2786</v>
      </c>
      <c r="K435" s="64" t="s">
        <v>2786</v>
      </c>
      <c r="L435" s="64" t="s">
        <v>2786</v>
      </c>
      <c r="M435" s="64" t="s">
        <v>2786</v>
      </c>
      <c r="N435" s="64" t="s">
        <v>2786</v>
      </c>
      <c r="O435" s="64" t="s">
        <v>2786</v>
      </c>
    </row>
    <row r="436" spans="1:15" x14ac:dyDescent="0.4">
      <c r="A436" s="68">
        <v>91379</v>
      </c>
      <c r="B436" s="62"/>
      <c r="C436" s="62">
        <v>5</v>
      </c>
      <c r="D436" s="65">
        <v>114</v>
      </c>
      <c r="E436" s="65">
        <v>116</v>
      </c>
      <c r="F436" s="65">
        <v>117</v>
      </c>
      <c r="G436" s="65">
        <v>123</v>
      </c>
      <c r="H436" s="65">
        <v>125</v>
      </c>
      <c r="I436" s="65"/>
      <c r="J436" s="65"/>
      <c r="K436" s="65"/>
      <c r="L436" s="65"/>
      <c r="M436" s="65"/>
      <c r="N436" s="65"/>
      <c r="O436" s="65"/>
    </row>
    <row r="437" spans="1:15" ht="37.5" customHeight="1" x14ac:dyDescent="0.4">
      <c r="A437" s="69">
        <v>913791</v>
      </c>
      <c r="B437" s="63"/>
      <c r="C437" s="63"/>
      <c r="D437" s="64" t="s">
        <v>2793</v>
      </c>
      <c r="E437" s="64" t="s">
        <v>2681</v>
      </c>
      <c r="F437" s="64" t="s">
        <v>2711</v>
      </c>
      <c r="G437" s="64" t="s">
        <v>2749</v>
      </c>
      <c r="H437" s="64" t="s">
        <v>2765</v>
      </c>
      <c r="I437" s="64" t="s">
        <v>2786</v>
      </c>
      <c r="J437" s="64" t="s">
        <v>2786</v>
      </c>
      <c r="K437" s="64" t="s">
        <v>2786</v>
      </c>
      <c r="L437" s="64" t="s">
        <v>2786</v>
      </c>
      <c r="M437" s="64" t="s">
        <v>2786</v>
      </c>
      <c r="N437" s="64" t="s">
        <v>2786</v>
      </c>
      <c r="O437" s="64" t="s">
        <v>2786</v>
      </c>
    </row>
    <row r="438" spans="1:15" x14ac:dyDescent="0.4">
      <c r="A438" s="68">
        <v>91383</v>
      </c>
      <c r="B438" s="62"/>
      <c r="C438" s="62">
        <v>1</v>
      </c>
      <c r="D438" s="65">
        <v>1</v>
      </c>
      <c r="E438" s="65"/>
      <c r="F438" s="65"/>
      <c r="G438" s="65"/>
      <c r="H438" s="65"/>
      <c r="I438" s="65"/>
      <c r="J438" s="65"/>
      <c r="K438" s="65"/>
      <c r="L438" s="65"/>
      <c r="M438" s="65"/>
      <c r="N438" s="65"/>
      <c r="O438" s="65"/>
    </row>
    <row r="439" spans="1:15" ht="37.5" x14ac:dyDescent="0.4">
      <c r="A439" s="69">
        <v>913831</v>
      </c>
      <c r="B439" s="63"/>
      <c r="C439" s="63"/>
      <c r="D439" s="64" t="s">
        <v>1540</v>
      </c>
      <c r="E439" s="64" t="s">
        <v>2786</v>
      </c>
      <c r="F439" s="64" t="s">
        <v>2786</v>
      </c>
      <c r="G439" s="64" t="s">
        <v>2786</v>
      </c>
      <c r="H439" s="64" t="s">
        <v>2786</v>
      </c>
      <c r="I439" s="64" t="s">
        <v>2786</v>
      </c>
      <c r="J439" s="64" t="s">
        <v>2786</v>
      </c>
      <c r="K439" s="64" t="s">
        <v>2786</v>
      </c>
      <c r="L439" s="64" t="s">
        <v>2786</v>
      </c>
      <c r="M439" s="64" t="s">
        <v>2786</v>
      </c>
      <c r="N439" s="64" t="s">
        <v>2786</v>
      </c>
      <c r="O439" s="64" t="s">
        <v>2786</v>
      </c>
    </row>
    <row r="440" spans="1:15" x14ac:dyDescent="0.4">
      <c r="A440" s="68">
        <v>91384</v>
      </c>
      <c r="B440" s="62"/>
      <c r="C440" s="62">
        <v>2</v>
      </c>
      <c r="D440" s="65">
        <v>114</v>
      </c>
      <c r="E440" s="65">
        <v>116</v>
      </c>
      <c r="F440" s="65"/>
      <c r="G440" s="65"/>
      <c r="H440" s="65"/>
      <c r="I440" s="65"/>
      <c r="J440" s="65"/>
      <c r="K440" s="65"/>
      <c r="L440" s="65"/>
      <c r="M440" s="65"/>
      <c r="N440" s="65"/>
      <c r="O440" s="65"/>
    </row>
    <row r="441" spans="1:15" ht="37.5" customHeight="1" x14ac:dyDescent="0.4">
      <c r="A441" s="69">
        <v>913841</v>
      </c>
      <c r="B441" s="63"/>
      <c r="C441" s="63"/>
      <c r="D441" s="64" t="s">
        <v>2793</v>
      </c>
      <c r="E441" s="64" t="s">
        <v>2681</v>
      </c>
      <c r="F441" s="64" t="s">
        <v>2786</v>
      </c>
      <c r="G441" s="64" t="s">
        <v>2786</v>
      </c>
      <c r="H441" s="64" t="s">
        <v>2786</v>
      </c>
      <c r="I441" s="64" t="s">
        <v>2786</v>
      </c>
      <c r="J441" s="64" t="s">
        <v>2786</v>
      </c>
      <c r="K441" s="64" t="s">
        <v>2786</v>
      </c>
      <c r="L441" s="64" t="s">
        <v>2786</v>
      </c>
      <c r="M441" s="64" t="s">
        <v>2786</v>
      </c>
      <c r="N441" s="64" t="s">
        <v>2786</v>
      </c>
      <c r="O441" s="64" t="s">
        <v>2786</v>
      </c>
    </row>
    <row r="442" spans="1:15" x14ac:dyDescent="0.4">
      <c r="A442" s="68">
        <v>91385</v>
      </c>
      <c r="B442" s="62"/>
      <c r="C442" s="62">
        <v>1</v>
      </c>
      <c r="D442" s="65">
        <v>96</v>
      </c>
      <c r="E442" s="65"/>
      <c r="F442" s="65"/>
      <c r="G442" s="65"/>
      <c r="H442" s="65"/>
      <c r="I442" s="65"/>
      <c r="J442" s="65"/>
      <c r="K442" s="65"/>
      <c r="L442" s="65"/>
      <c r="M442" s="65"/>
      <c r="N442" s="65"/>
      <c r="O442" s="65"/>
    </row>
    <row r="443" spans="1:15" ht="37.5" x14ac:dyDescent="0.4">
      <c r="A443" s="69">
        <v>913851</v>
      </c>
      <c r="B443" s="63"/>
      <c r="C443" s="63"/>
      <c r="D443" s="64" t="s">
        <v>2459</v>
      </c>
      <c r="E443" s="64" t="s">
        <v>2786</v>
      </c>
      <c r="F443" s="64" t="s">
        <v>2786</v>
      </c>
      <c r="G443" s="64" t="s">
        <v>2786</v>
      </c>
      <c r="H443" s="64" t="s">
        <v>2786</v>
      </c>
      <c r="I443" s="64" t="s">
        <v>2786</v>
      </c>
      <c r="J443" s="64" t="s">
        <v>2786</v>
      </c>
      <c r="K443" s="64" t="s">
        <v>2786</v>
      </c>
      <c r="L443" s="64" t="s">
        <v>2786</v>
      </c>
      <c r="M443" s="64" t="s">
        <v>2786</v>
      </c>
      <c r="N443" s="64" t="s">
        <v>2786</v>
      </c>
      <c r="O443" s="64" t="s">
        <v>2786</v>
      </c>
    </row>
    <row r="444" spans="1:15" x14ac:dyDescent="0.4">
      <c r="A444" s="68">
        <v>91386</v>
      </c>
      <c r="B444" s="62"/>
      <c r="C444" s="62">
        <v>1</v>
      </c>
      <c r="D444" s="65">
        <v>75</v>
      </c>
      <c r="E444" s="65"/>
      <c r="F444" s="65"/>
      <c r="G444" s="65"/>
      <c r="H444" s="65"/>
      <c r="I444" s="65"/>
      <c r="J444" s="65"/>
      <c r="K444" s="65"/>
      <c r="L444" s="65"/>
      <c r="M444" s="65"/>
      <c r="N444" s="65"/>
      <c r="O444" s="65"/>
    </row>
    <row r="445" spans="1:15" ht="37.5" customHeight="1" x14ac:dyDescent="0.4">
      <c r="A445" s="69">
        <v>913861</v>
      </c>
      <c r="B445" s="63"/>
      <c r="C445" s="63"/>
      <c r="D445" s="64" t="s">
        <v>2799</v>
      </c>
      <c r="E445" s="64" t="s">
        <v>2786</v>
      </c>
      <c r="F445" s="64" t="s">
        <v>2786</v>
      </c>
      <c r="G445" s="64" t="s">
        <v>2786</v>
      </c>
      <c r="H445" s="64" t="s">
        <v>2786</v>
      </c>
      <c r="I445" s="64" t="s">
        <v>2786</v>
      </c>
      <c r="J445" s="64" t="s">
        <v>2786</v>
      </c>
      <c r="K445" s="64" t="s">
        <v>2786</v>
      </c>
      <c r="L445" s="64" t="s">
        <v>2786</v>
      </c>
      <c r="M445" s="64" t="s">
        <v>2786</v>
      </c>
      <c r="N445" s="64" t="s">
        <v>2786</v>
      </c>
      <c r="O445" s="64" t="s">
        <v>2786</v>
      </c>
    </row>
    <row r="446" spans="1:15" x14ac:dyDescent="0.4">
      <c r="A446" s="68">
        <v>91387</v>
      </c>
      <c r="B446" s="62"/>
      <c r="C446" s="62">
        <v>1</v>
      </c>
      <c r="D446" s="65">
        <v>73</v>
      </c>
      <c r="E446" s="65"/>
      <c r="F446" s="65"/>
      <c r="G446" s="65"/>
      <c r="H446" s="65"/>
      <c r="I446" s="65"/>
      <c r="J446" s="65"/>
      <c r="K446" s="65"/>
      <c r="L446" s="65"/>
      <c r="M446" s="65"/>
      <c r="N446" s="65"/>
      <c r="O446" s="65"/>
    </row>
    <row r="447" spans="1:15" ht="37.5" customHeight="1" x14ac:dyDescent="0.4">
      <c r="A447" s="69">
        <v>913871</v>
      </c>
      <c r="B447" s="63"/>
      <c r="C447" s="63"/>
      <c r="D447" s="64" t="s">
        <v>2236</v>
      </c>
      <c r="E447" s="64" t="s">
        <v>2786</v>
      </c>
      <c r="F447" s="64" t="s">
        <v>2786</v>
      </c>
      <c r="G447" s="64" t="s">
        <v>2786</v>
      </c>
      <c r="H447" s="64" t="s">
        <v>2786</v>
      </c>
      <c r="I447" s="64" t="s">
        <v>2786</v>
      </c>
      <c r="J447" s="64" t="s">
        <v>2786</v>
      </c>
      <c r="K447" s="64" t="s">
        <v>2786</v>
      </c>
      <c r="L447" s="64" t="s">
        <v>2786</v>
      </c>
      <c r="M447" s="64" t="s">
        <v>2786</v>
      </c>
      <c r="N447" s="64" t="s">
        <v>2786</v>
      </c>
      <c r="O447" s="64" t="s">
        <v>2786</v>
      </c>
    </row>
    <row r="448" spans="1:15" x14ac:dyDescent="0.4">
      <c r="A448" s="68">
        <v>91388</v>
      </c>
      <c r="B448" s="62"/>
      <c r="C448" s="62">
        <v>3</v>
      </c>
      <c r="D448" s="65">
        <v>50</v>
      </c>
      <c r="E448" s="65">
        <v>69</v>
      </c>
      <c r="F448" s="65">
        <v>75</v>
      </c>
      <c r="G448" s="65"/>
      <c r="H448" s="65"/>
      <c r="I448" s="65"/>
      <c r="J448" s="65"/>
      <c r="K448" s="65"/>
      <c r="L448" s="65"/>
      <c r="M448" s="65"/>
      <c r="N448" s="65"/>
      <c r="O448" s="65"/>
    </row>
    <row r="449" spans="1:15" ht="37.5" customHeight="1" x14ac:dyDescent="0.4">
      <c r="A449" s="69">
        <v>913881</v>
      </c>
      <c r="B449" s="63"/>
      <c r="C449" s="63"/>
      <c r="D449" s="64" t="s">
        <v>2034</v>
      </c>
      <c r="E449" s="64" t="s">
        <v>2789</v>
      </c>
      <c r="F449" s="64" t="s">
        <v>2799</v>
      </c>
      <c r="G449" s="64" t="s">
        <v>2786</v>
      </c>
      <c r="H449" s="64" t="s">
        <v>2786</v>
      </c>
      <c r="I449" s="64" t="s">
        <v>2786</v>
      </c>
      <c r="J449" s="64" t="s">
        <v>2786</v>
      </c>
      <c r="K449" s="64" t="s">
        <v>2786</v>
      </c>
      <c r="L449" s="64" t="s">
        <v>2786</v>
      </c>
      <c r="M449" s="64" t="s">
        <v>2786</v>
      </c>
      <c r="N449" s="64" t="s">
        <v>2786</v>
      </c>
      <c r="O449" s="64" t="s">
        <v>2786</v>
      </c>
    </row>
    <row r="450" spans="1:15" x14ac:dyDescent="0.4">
      <c r="A450" s="68">
        <v>91389</v>
      </c>
      <c r="B450" s="62"/>
      <c r="C450" s="62">
        <v>2</v>
      </c>
      <c r="D450" s="65">
        <v>72</v>
      </c>
      <c r="E450" s="65">
        <v>73</v>
      </c>
      <c r="F450" s="65"/>
      <c r="G450" s="65"/>
      <c r="H450" s="65"/>
      <c r="I450" s="65"/>
      <c r="J450" s="65"/>
      <c r="K450" s="65"/>
      <c r="L450" s="65"/>
      <c r="M450" s="65"/>
      <c r="N450" s="65"/>
      <c r="O450" s="65"/>
    </row>
    <row r="451" spans="1:15" ht="37.5" customHeight="1" x14ac:dyDescent="0.4">
      <c r="A451" s="69">
        <v>913891</v>
      </c>
      <c r="B451" s="63"/>
      <c r="C451" s="63"/>
      <c r="D451" s="64" t="s">
        <v>2180</v>
      </c>
      <c r="E451" s="64" t="s">
        <v>2236</v>
      </c>
      <c r="F451" s="64" t="s">
        <v>2786</v>
      </c>
      <c r="G451" s="64" t="s">
        <v>2786</v>
      </c>
      <c r="H451" s="64" t="s">
        <v>2786</v>
      </c>
      <c r="I451" s="64" t="s">
        <v>2786</v>
      </c>
      <c r="J451" s="64" t="s">
        <v>2786</v>
      </c>
      <c r="K451" s="64" t="s">
        <v>2786</v>
      </c>
      <c r="L451" s="64" t="s">
        <v>2786</v>
      </c>
      <c r="M451" s="64" t="s">
        <v>2786</v>
      </c>
      <c r="N451" s="64" t="s">
        <v>2786</v>
      </c>
      <c r="O451" s="64" t="s">
        <v>2786</v>
      </c>
    </row>
    <row r="452" spans="1:15" x14ac:dyDescent="0.4">
      <c r="A452" s="68">
        <v>91392</v>
      </c>
      <c r="B452" s="62"/>
      <c r="C452" s="62">
        <v>2</v>
      </c>
      <c r="D452" s="65">
        <v>86</v>
      </c>
      <c r="E452" s="65">
        <v>93</v>
      </c>
      <c r="F452" s="65"/>
      <c r="G452" s="65"/>
      <c r="H452" s="65"/>
      <c r="I452" s="65"/>
      <c r="J452" s="65"/>
      <c r="K452" s="65"/>
      <c r="L452" s="65"/>
      <c r="M452" s="65"/>
      <c r="N452" s="65"/>
      <c r="O452" s="65"/>
    </row>
    <row r="453" spans="1:15" ht="37.5" customHeight="1" x14ac:dyDescent="0.4">
      <c r="A453" s="69">
        <v>913921</v>
      </c>
      <c r="B453" s="63"/>
      <c r="C453" s="63"/>
      <c r="D453" s="64" t="s">
        <v>2393</v>
      </c>
      <c r="E453" s="64" t="s">
        <v>2440</v>
      </c>
      <c r="F453" s="64" t="s">
        <v>2786</v>
      </c>
      <c r="G453" s="64" t="s">
        <v>2786</v>
      </c>
      <c r="H453" s="64" t="s">
        <v>2786</v>
      </c>
      <c r="I453" s="64" t="s">
        <v>2786</v>
      </c>
      <c r="J453" s="64" t="s">
        <v>2786</v>
      </c>
      <c r="K453" s="64" t="s">
        <v>2786</v>
      </c>
      <c r="L453" s="64" t="s">
        <v>2786</v>
      </c>
      <c r="M453" s="64" t="s">
        <v>2786</v>
      </c>
      <c r="N453" s="64" t="s">
        <v>2786</v>
      </c>
      <c r="O453" s="64" t="s">
        <v>2786</v>
      </c>
    </row>
    <row r="454" spans="1:15" x14ac:dyDescent="0.4">
      <c r="A454" s="68">
        <v>91400</v>
      </c>
      <c r="B454" s="62"/>
      <c r="C454" s="62">
        <v>1</v>
      </c>
      <c r="D454" s="65">
        <v>93</v>
      </c>
      <c r="E454" s="65"/>
      <c r="F454" s="65"/>
      <c r="G454" s="65"/>
      <c r="H454" s="65"/>
      <c r="I454" s="65"/>
      <c r="J454" s="65"/>
      <c r="K454" s="65"/>
      <c r="L454" s="65"/>
      <c r="M454" s="65"/>
      <c r="N454" s="65"/>
      <c r="O454" s="65"/>
    </row>
    <row r="455" spans="1:15" ht="37.5" x14ac:dyDescent="0.4">
      <c r="A455" s="69">
        <v>914001</v>
      </c>
      <c r="B455" s="63"/>
      <c r="C455" s="63"/>
      <c r="D455" s="64" t="s">
        <v>2440</v>
      </c>
      <c r="E455" s="64" t="s">
        <v>2786</v>
      </c>
      <c r="F455" s="64" t="s">
        <v>2786</v>
      </c>
      <c r="G455" s="64" t="s">
        <v>2786</v>
      </c>
      <c r="H455" s="64" t="s">
        <v>2786</v>
      </c>
      <c r="I455" s="64" t="s">
        <v>2786</v>
      </c>
      <c r="J455" s="64" t="s">
        <v>2786</v>
      </c>
      <c r="K455" s="64" t="s">
        <v>2786</v>
      </c>
      <c r="L455" s="64" t="s">
        <v>2786</v>
      </c>
      <c r="M455" s="64" t="s">
        <v>2786</v>
      </c>
      <c r="N455" s="64" t="s">
        <v>2786</v>
      </c>
      <c r="O455" s="64" t="s">
        <v>2786</v>
      </c>
    </row>
    <row r="456" spans="1:15" x14ac:dyDescent="0.4">
      <c r="A456" s="68">
        <v>91404</v>
      </c>
      <c r="B456" s="62"/>
      <c r="C456" s="62">
        <v>1</v>
      </c>
      <c r="D456" s="65">
        <v>5</v>
      </c>
      <c r="E456" s="65"/>
      <c r="F456" s="65"/>
      <c r="G456" s="65"/>
      <c r="H456" s="65"/>
      <c r="I456" s="65"/>
      <c r="J456" s="65"/>
      <c r="K456" s="65"/>
      <c r="L456" s="65"/>
      <c r="M456" s="65"/>
      <c r="N456" s="65"/>
      <c r="O456" s="65"/>
    </row>
    <row r="457" spans="1:15" ht="37.5" x14ac:dyDescent="0.4">
      <c r="A457" s="69">
        <v>914041</v>
      </c>
      <c r="B457" s="63"/>
      <c r="C457" s="63"/>
      <c r="D457" s="64" t="s">
        <v>1614</v>
      </c>
      <c r="E457" s="64" t="s">
        <v>2786</v>
      </c>
      <c r="F457" s="64" t="s">
        <v>2786</v>
      </c>
      <c r="G457" s="64" t="s">
        <v>2786</v>
      </c>
      <c r="H457" s="64" t="s">
        <v>2786</v>
      </c>
      <c r="I457" s="64" t="s">
        <v>2786</v>
      </c>
      <c r="J457" s="64" t="s">
        <v>2786</v>
      </c>
      <c r="K457" s="64" t="s">
        <v>2786</v>
      </c>
      <c r="L457" s="64" t="s">
        <v>2786</v>
      </c>
      <c r="M457" s="64" t="s">
        <v>2786</v>
      </c>
      <c r="N457" s="64" t="s">
        <v>2786</v>
      </c>
      <c r="O457" s="64" t="s">
        <v>2786</v>
      </c>
    </row>
    <row r="458" spans="1:15" x14ac:dyDescent="0.4">
      <c r="A458" s="68">
        <v>91407</v>
      </c>
      <c r="B458" s="62"/>
      <c r="C458" s="62">
        <v>3</v>
      </c>
      <c r="D458" s="65">
        <v>28</v>
      </c>
      <c r="E458" s="65">
        <v>34</v>
      </c>
      <c r="F458" s="65">
        <v>47</v>
      </c>
      <c r="G458" s="65"/>
      <c r="H458" s="65"/>
      <c r="I458" s="65"/>
      <c r="J458" s="65"/>
      <c r="K458" s="65"/>
      <c r="L458" s="65"/>
      <c r="M458" s="65"/>
      <c r="N458" s="65"/>
      <c r="O458" s="65"/>
    </row>
    <row r="459" spans="1:15" ht="37.5" customHeight="1" x14ac:dyDescent="0.4">
      <c r="A459" s="69">
        <v>914071</v>
      </c>
      <c r="B459" s="63"/>
      <c r="C459" s="63"/>
      <c r="D459" s="64" t="s">
        <v>1840</v>
      </c>
      <c r="E459" s="64" t="s">
        <v>533</v>
      </c>
      <c r="F459" s="64" t="s">
        <v>2008</v>
      </c>
      <c r="G459" s="64" t="s">
        <v>2786</v>
      </c>
      <c r="H459" s="64" t="s">
        <v>2786</v>
      </c>
      <c r="I459" s="64" t="s">
        <v>2786</v>
      </c>
      <c r="J459" s="64" t="s">
        <v>2786</v>
      </c>
      <c r="K459" s="64" t="s">
        <v>2786</v>
      </c>
      <c r="L459" s="64" t="s">
        <v>2786</v>
      </c>
      <c r="M459" s="64" t="s">
        <v>2786</v>
      </c>
      <c r="N459" s="64" t="s">
        <v>2786</v>
      </c>
      <c r="O459" s="64" t="s">
        <v>2786</v>
      </c>
    </row>
    <row r="460" spans="1:15" x14ac:dyDescent="0.4">
      <c r="A460" s="68">
        <v>91408</v>
      </c>
      <c r="B460" s="62"/>
      <c r="C460" s="62">
        <v>1</v>
      </c>
      <c r="D460" s="65">
        <v>11</v>
      </c>
      <c r="E460" s="65"/>
      <c r="F460" s="65"/>
      <c r="G460" s="65"/>
      <c r="H460" s="65"/>
      <c r="I460" s="65"/>
      <c r="J460" s="65"/>
      <c r="K460" s="65"/>
      <c r="L460" s="65"/>
      <c r="M460" s="65"/>
      <c r="N460" s="65"/>
      <c r="O460" s="65"/>
    </row>
    <row r="461" spans="1:15" ht="37.5" x14ac:dyDescent="0.4">
      <c r="A461" s="69">
        <v>914081</v>
      </c>
      <c r="B461" s="63"/>
      <c r="C461" s="63"/>
      <c r="D461" s="64" t="s">
        <v>1684</v>
      </c>
      <c r="E461" s="64" t="s">
        <v>2786</v>
      </c>
      <c r="F461" s="64" t="s">
        <v>2786</v>
      </c>
      <c r="G461" s="64" t="s">
        <v>2786</v>
      </c>
      <c r="H461" s="64" t="s">
        <v>2786</v>
      </c>
      <c r="I461" s="64" t="s">
        <v>2786</v>
      </c>
      <c r="J461" s="64" t="s">
        <v>2786</v>
      </c>
      <c r="K461" s="64" t="s">
        <v>2786</v>
      </c>
      <c r="L461" s="64" t="s">
        <v>2786</v>
      </c>
      <c r="M461" s="64" t="s">
        <v>2786</v>
      </c>
      <c r="N461" s="64" t="s">
        <v>2786</v>
      </c>
      <c r="O461" s="64" t="s">
        <v>2786</v>
      </c>
    </row>
    <row r="462" spans="1:15" x14ac:dyDescent="0.4">
      <c r="A462" s="68">
        <v>91412</v>
      </c>
      <c r="B462" s="62"/>
      <c r="C462" s="62">
        <v>2</v>
      </c>
      <c r="D462" s="65">
        <v>104</v>
      </c>
      <c r="E462" s="65">
        <v>110</v>
      </c>
      <c r="F462" s="65"/>
      <c r="G462" s="65"/>
      <c r="H462" s="65"/>
      <c r="I462" s="65"/>
      <c r="J462" s="65"/>
      <c r="K462" s="65"/>
      <c r="L462" s="65"/>
      <c r="M462" s="65"/>
      <c r="N462" s="65"/>
      <c r="O462" s="65"/>
    </row>
    <row r="463" spans="1:15" ht="37.5" customHeight="1" x14ac:dyDescent="0.4">
      <c r="A463" s="69">
        <v>914121</v>
      </c>
      <c r="B463" s="63"/>
      <c r="C463" s="63"/>
      <c r="D463" s="64" t="s">
        <v>2581</v>
      </c>
      <c r="E463" s="64" t="s">
        <v>2630</v>
      </c>
      <c r="F463" s="64" t="s">
        <v>2786</v>
      </c>
      <c r="G463" s="64" t="s">
        <v>2786</v>
      </c>
      <c r="H463" s="64" t="s">
        <v>2786</v>
      </c>
      <c r="I463" s="64" t="s">
        <v>2786</v>
      </c>
      <c r="J463" s="64" t="s">
        <v>2786</v>
      </c>
      <c r="K463" s="64" t="s">
        <v>2786</v>
      </c>
      <c r="L463" s="64" t="s">
        <v>2786</v>
      </c>
      <c r="M463" s="64" t="s">
        <v>2786</v>
      </c>
      <c r="N463" s="64" t="s">
        <v>2786</v>
      </c>
      <c r="O463" s="64" t="s">
        <v>2786</v>
      </c>
    </row>
    <row r="464" spans="1:15" x14ac:dyDescent="0.4">
      <c r="A464" s="68">
        <v>91413</v>
      </c>
      <c r="B464" s="62"/>
      <c r="C464" s="62">
        <v>1</v>
      </c>
      <c r="D464" s="65">
        <v>111</v>
      </c>
      <c r="E464" s="65"/>
      <c r="F464" s="65"/>
      <c r="G464" s="65"/>
      <c r="H464" s="65"/>
      <c r="I464" s="65"/>
      <c r="J464" s="65"/>
      <c r="K464" s="65"/>
      <c r="L464" s="65"/>
      <c r="M464" s="65"/>
      <c r="N464" s="65"/>
      <c r="O464" s="65"/>
    </row>
    <row r="465" spans="1:15" ht="37.5" x14ac:dyDescent="0.4">
      <c r="A465" s="69">
        <v>914131</v>
      </c>
      <c r="B465" s="63"/>
      <c r="C465" s="63"/>
      <c r="D465" s="64" t="s">
        <v>2639</v>
      </c>
      <c r="E465" s="64" t="s">
        <v>2786</v>
      </c>
      <c r="F465" s="64" t="s">
        <v>2786</v>
      </c>
      <c r="G465" s="64" t="s">
        <v>2786</v>
      </c>
      <c r="H465" s="64" t="s">
        <v>2786</v>
      </c>
      <c r="I465" s="64" t="s">
        <v>2786</v>
      </c>
      <c r="J465" s="64" t="s">
        <v>2786</v>
      </c>
      <c r="K465" s="64" t="s">
        <v>2786</v>
      </c>
      <c r="L465" s="64" t="s">
        <v>2786</v>
      </c>
      <c r="M465" s="64" t="s">
        <v>2786</v>
      </c>
      <c r="N465" s="64" t="s">
        <v>2786</v>
      </c>
      <c r="O465" s="64" t="s">
        <v>2786</v>
      </c>
    </row>
    <row r="466" spans="1:15" x14ac:dyDescent="0.4">
      <c r="A466" s="68">
        <v>91415</v>
      </c>
      <c r="B466" s="62"/>
      <c r="C466" s="62">
        <v>1</v>
      </c>
      <c r="D466" s="65">
        <v>99</v>
      </c>
      <c r="E466" s="65"/>
      <c r="F466" s="65"/>
      <c r="G466" s="65"/>
      <c r="H466" s="65"/>
      <c r="I466" s="65"/>
      <c r="J466" s="65"/>
      <c r="K466" s="65"/>
      <c r="L466" s="65"/>
      <c r="M466" s="65"/>
      <c r="N466" s="65"/>
      <c r="O466" s="65"/>
    </row>
    <row r="467" spans="1:15" ht="37.5" x14ac:dyDescent="0.4">
      <c r="A467" s="69">
        <v>914151</v>
      </c>
      <c r="B467" s="63"/>
      <c r="C467" s="63"/>
      <c r="D467" s="64" t="s">
        <v>2511</v>
      </c>
      <c r="E467" s="64" t="s">
        <v>2786</v>
      </c>
      <c r="F467" s="64" t="s">
        <v>2786</v>
      </c>
      <c r="G467" s="64" t="s">
        <v>2786</v>
      </c>
      <c r="H467" s="64" t="s">
        <v>2786</v>
      </c>
      <c r="I467" s="64" t="s">
        <v>2786</v>
      </c>
      <c r="J467" s="64" t="s">
        <v>2786</v>
      </c>
      <c r="K467" s="64" t="s">
        <v>2786</v>
      </c>
      <c r="L467" s="64" t="s">
        <v>2786</v>
      </c>
      <c r="M467" s="64" t="s">
        <v>2786</v>
      </c>
      <c r="N467" s="64" t="s">
        <v>2786</v>
      </c>
      <c r="O467" s="64" t="s">
        <v>2786</v>
      </c>
    </row>
    <row r="468" spans="1:15" x14ac:dyDescent="0.4">
      <c r="A468" s="68">
        <v>91416</v>
      </c>
      <c r="B468" s="62"/>
      <c r="C468" s="62">
        <v>1</v>
      </c>
      <c r="D468" s="65">
        <v>99</v>
      </c>
      <c r="E468" s="65"/>
      <c r="F468" s="65"/>
      <c r="G468" s="65"/>
      <c r="H468" s="65"/>
      <c r="I468" s="65"/>
      <c r="J468" s="65"/>
      <c r="K468" s="65"/>
      <c r="L468" s="65"/>
      <c r="M468" s="65"/>
      <c r="N468" s="65"/>
      <c r="O468" s="65"/>
    </row>
    <row r="469" spans="1:15" ht="37.5" x14ac:dyDescent="0.4">
      <c r="A469" s="69">
        <v>914161</v>
      </c>
      <c r="B469" s="63"/>
      <c r="C469" s="63"/>
      <c r="D469" s="64" t="s">
        <v>2511</v>
      </c>
      <c r="E469" s="64" t="s">
        <v>2786</v>
      </c>
      <c r="F469" s="64" t="s">
        <v>2786</v>
      </c>
      <c r="G469" s="64" t="s">
        <v>2786</v>
      </c>
      <c r="H469" s="64" t="s">
        <v>2786</v>
      </c>
      <c r="I469" s="64" t="s">
        <v>2786</v>
      </c>
      <c r="J469" s="64" t="s">
        <v>2786</v>
      </c>
      <c r="K469" s="64" t="s">
        <v>2786</v>
      </c>
      <c r="L469" s="64" t="s">
        <v>2786</v>
      </c>
      <c r="M469" s="64" t="s">
        <v>2786</v>
      </c>
      <c r="N469" s="64" t="s">
        <v>2786</v>
      </c>
      <c r="O469" s="64" t="s">
        <v>2786</v>
      </c>
    </row>
    <row r="470" spans="1:15" x14ac:dyDescent="0.4">
      <c r="A470" s="68">
        <v>91420</v>
      </c>
      <c r="B470" s="62"/>
      <c r="C470" s="62">
        <v>1</v>
      </c>
      <c r="D470" s="65">
        <v>119</v>
      </c>
      <c r="E470" s="65"/>
      <c r="F470" s="65"/>
      <c r="G470" s="65"/>
      <c r="H470" s="65"/>
      <c r="I470" s="65"/>
      <c r="J470" s="65"/>
      <c r="K470" s="65"/>
      <c r="L470" s="65"/>
      <c r="M470" s="65"/>
      <c r="N470" s="65"/>
      <c r="O470" s="65"/>
    </row>
    <row r="471" spans="1:15" ht="37.5" customHeight="1" x14ac:dyDescent="0.4">
      <c r="A471" s="69">
        <v>914201</v>
      </c>
      <c r="B471" s="63"/>
      <c r="C471" s="63"/>
      <c r="D471" s="64" t="s">
        <v>2714</v>
      </c>
      <c r="E471" s="64" t="s">
        <v>2786</v>
      </c>
      <c r="F471" s="64" t="s">
        <v>2786</v>
      </c>
      <c r="G471" s="64" t="s">
        <v>2786</v>
      </c>
      <c r="H471" s="64" t="s">
        <v>2786</v>
      </c>
      <c r="I471" s="64" t="s">
        <v>2786</v>
      </c>
      <c r="J471" s="64" t="s">
        <v>2786</v>
      </c>
      <c r="K471" s="64" t="s">
        <v>2786</v>
      </c>
      <c r="L471" s="64" t="s">
        <v>2786</v>
      </c>
      <c r="M471" s="64" t="s">
        <v>2786</v>
      </c>
      <c r="N471" s="64" t="s">
        <v>2786</v>
      </c>
      <c r="O471" s="64" t="s">
        <v>2786</v>
      </c>
    </row>
    <row r="472" spans="1:15" x14ac:dyDescent="0.4">
      <c r="A472" s="68">
        <v>91423</v>
      </c>
      <c r="B472" s="62"/>
      <c r="C472" s="62">
        <v>1</v>
      </c>
      <c r="D472" s="65">
        <v>119</v>
      </c>
      <c r="E472" s="65"/>
      <c r="F472" s="65"/>
      <c r="G472" s="65"/>
      <c r="H472" s="65"/>
      <c r="I472" s="65"/>
      <c r="J472" s="65"/>
      <c r="K472" s="65"/>
      <c r="L472" s="65"/>
      <c r="M472" s="65"/>
      <c r="N472" s="65"/>
      <c r="O472" s="65"/>
    </row>
    <row r="473" spans="1:15" ht="37.5" customHeight="1" x14ac:dyDescent="0.4">
      <c r="A473" s="69">
        <v>914231</v>
      </c>
      <c r="B473" s="63"/>
      <c r="C473" s="63"/>
      <c r="D473" s="64" t="s">
        <v>2714</v>
      </c>
      <c r="E473" s="64" t="s">
        <v>2786</v>
      </c>
      <c r="F473" s="64" t="s">
        <v>2786</v>
      </c>
      <c r="G473" s="64" t="s">
        <v>2786</v>
      </c>
      <c r="H473" s="64" t="s">
        <v>2786</v>
      </c>
      <c r="I473" s="64" t="s">
        <v>2786</v>
      </c>
      <c r="J473" s="64" t="s">
        <v>2786</v>
      </c>
      <c r="K473" s="64" t="s">
        <v>2786</v>
      </c>
      <c r="L473" s="64" t="s">
        <v>2786</v>
      </c>
      <c r="M473" s="64" t="s">
        <v>2786</v>
      </c>
      <c r="N473" s="64" t="s">
        <v>2786</v>
      </c>
      <c r="O473" s="64" t="s">
        <v>2786</v>
      </c>
    </row>
    <row r="474" spans="1:15" x14ac:dyDescent="0.4">
      <c r="A474" s="68">
        <v>91424</v>
      </c>
      <c r="B474" s="62"/>
      <c r="C474" s="62">
        <v>1</v>
      </c>
      <c r="D474" s="65">
        <v>116</v>
      </c>
      <c r="E474" s="65"/>
      <c r="F474" s="65"/>
      <c r="G474" s="65"/>
      <c r="H474" s="65"/>
      <c r="I474" s="65"/>
      <c r="J474" s="65"/>
      <c r="K474" s="65"/>
      <c r="L474" s="65"/>
      <c r="M474" s="65"/>
      <c r="N474" s="65"/>
      <c r="O474" s="65"/>
    </row>
    <row r="475" spans="1:15" ht="37.5" x14ac:dyDescent="0.4">
      <c r="A475" s="69">
        <v>914241</v>
      </c>
      <c r="B475" s="63"/>
      <c r="C475" s="63"/>
      <c r="D475" s="64" t="s">
        <v>2681</v>
      </c>
      <c r="E475" s="64" t="s">
        <v>2786</v>
      </c>
      <c r="F475" s="64" t="s">
        <v>2786</v>
      </c>
      <c r="G475" s="64" t="s">
        <v>2786</v>
      </c>
      <c r="H475" s="64" t="s">
        <v>2786</v>
      </c>
      <c r="I475" s="64" t="s">
        <v>2786</v>
      </c>
      <c r="J475" s="64" t="s">
        <v>2786</v>
      </c>
      <c r="K475" s="64" t="s">
        <v>2786</v>
      </c>
      <c r="L475" s="64" t="s">
        <v>2786</v>
      </c>
      <c r="M475" s="64" t="s">
        <v>2786</v>
      </c>
      <c r="N475" s="64" t="s">
        <v>2786</v>
      </c>
      <c r="O475" s="64" t="s">
        <v>2786</v>
      </c>
    </row>
    <row r="476" spans="1:15" x14ac:dyDescent="0.4">
      <c r="A476" s="68">
        <v>91425</v>
      </c>
      <c r="B476" s="62"/>
      <c r="C476" s="62">
        <v>2</v>
      </c>
      <c r="D476" s="65">
        <v>114</v>
      </c>
      <c r="E476" s="65">
        <v>115</v>
      </c>
      <c r="F476" s="65"/>
      <c r="G476" s="65"/>
      <c r="H476" s="65"/>
      <c r="I476" s="65"/>
      <c r="J476" s="65"/>
      <c r="K476" s="65"/>
      <c r="L476" s="65"/>
      <c r="M476" s="65"/>
      <c r="N476" s="65"/>
      <c r="O476" s="65"/>
    </row>
    <row r="477" spans="1:15" ht="37.5" customHeight="1" x14ac:dyDescent="0.4">
      <c r="A477" s="69">
        <v>914251</v>
      </c>
      <c r="B477" s="63"/>
      <c r="C477" s="63"/>
      <c r="D477" s="64" t="s">
        <v>2793</v>
      </c>
      <c r="E477" s="64" t="s">
        <v>2664</v>
      </c>
      <c r="F477" s="64" t="s">
        <v>2786</v>
      </c>
      <c r="G477" s="64" t="s">
        <v>2786</v>
      </c>
      <c r="H477" s="64" t="s">
        <v>2786</v>
      </c>
      <c r="I477" s="64" t="s">
        <v>2786</v>
      </c>
      <c r="J477" s="64" t="s">
        <v>2786</v>
      </c>
      <c r="K477" s="64" t="s">
        <v>2786</v>
      </c>
      <c r="L477" s="64" t="s">
        <v>2786</v>
      </c>
      <c r="M477" s="64" t="s">
        <v>2786</v>
      </c>
      <c r="N477" s="64" t="s">
        <v>2786</v>
      </c>
      <c r="O477" s="64" t="s">
        <v>2786</v>
      </c>
    </row>
    <row r="478" spans="1:15" x14ac:dyDescent="0.4">
      <c r="A478" s="68">
        <v>91426</v>
      </c>
      <c r="B478" s="62"/>
      <c r="C478" s="62">
        <v>1</v>
      </c>
      <c r="D478" s="65">
        <v>116</v>
      </c>
      <c r="E478" s="65"/>
      <c r="F478" s="65"/>
      <c r="G478" s="65"/>
      <c r="H478" s="65"/>
      <c r="I478" s="65"/>
      <c r="J478" s="65"/>
      <c r="K478" s="65"/>
      <c r="L478" s="65"/>
      <c r="M478" s="65"/>
      <c r="N478" s="65"/>
      <c r="O478" s="65"/>
    </row>
    <row r="479" spans="1:15" ht="37.5" x14ac:dyDescent="0.4">
      <c r="A479" s="69">
        <v>914261</v>
      </c>
      <c r="B479" s="63"/>
      <c r="C479" s="63"/>
      <c r="D479" s="64" t="s">
        <v>2681</v>
      </c>
      <c r="E479" s="64" t="s">
        <v>2786</v>
      </c>
      <c r="F479" s="64" t="s">
        <v>2786</v>
      </c>
      <c r="G479" s="64" t="s">
        <v>2786</v>
      </c>
      <c r="H479" s="64" t="s">
        <v>2786</v>
      </c>
      <c r="I479" s="64" t="s">
        <v>2786</v>
      </c>
      <c r="J479" s="64" t="s">
        <v>2786</v>
      </c>
      <c r="K479" s="64" t="s">
        <v>2786</v>
      </c>
      <c r="L479" s="64" t="s">
        <v>2786</v>
      </c>
      <c r="M479" s="64" t="s">
        <v>2786</v>
      </c>
      <c r="N479" s="64" t="s">
        <v>2786</v>
      </c>
      <c r="O479" s="64" t="s">
        <v>2786</v>
      </c>
    </row>
    <row r="480" spans="1:15" x14ac:dyDescent="0.4">
      <c r="A480" s="68">
        <v>91427</v>
      </c>
      <c r="B480" s="62"/>
      <c r="C480" s="62">
        <v>7</v>
      </c>
      <c r="D480" s="65">
        <v>115</v>
      </c>
      <c r="E480" s="65">
        <v>116</v>
      </c>
      <c r="F480" s="65">
        <v>117</v>
      </c>
      <c r="G480" s="65">
        <v>118</v>
      </c>
      <c r="H480" s="65">
        <v>119</v>
      </c>
      <c r="I480" s="65">
        <v>123</v>
      </c>
      <c r="J480" s="65">
        <v>125</v>
      </c>
      <c r="K480" s="65"/>
      <c r="L480" s="65"/>
      <c r="M480" s="65"/>
      <c r="N480" s="65"/>
      <c r="O480" s="65"/>
    </row>
    <row r="481" spans="1:15" ht="37.5" customHeight="1" x14ac:dyDescent="0.4">
      <c r="A481" s="69">
        <v>914271</v>
      </c>
      <c r="B481" s="63"/>
      <c r="C481" s="63"/>
      <c r="D481" s="64" t="s">
        <v>2664</v>
      </c>
      <c r="E481" s="64" t="s">
        <v>2681</v>
      </c>
      <c r="F481" s="64" t="s">
        <v>2711</v>
      </c>
      <c r="G481" s="64" t="s">
        <v>2713</v>
      </c>
      <c r="H481" s="64" t="s">
        <v>2714</v>
      </c>
      <c r="I481" s="64" t="s">
        <v>2749</v>
      </c>
      <c r="J481" s="64" t="s">
        <v>2765</v>
      </c>
      <c r="K481" s="64" t="s">
        <v>2786</v>
      </c>
      <c r="L481" s="64" t="s">
        <v>2786</v>
      </c>
      <c r="M481" s="64" t="s">
        <v>2786</v>
      </c>
      <c r="N481" s="64" t="s">
        <v>2786</v>
      </c>
      <c r="O481" s="64" t="s">
        <v>2786</v>
      </c>
    </row>
    <row r="482" spans="1:15" x14ac:dyDescent="0.4">
      <c r="A482" s="68">
        <v>91430</v>
      </c>
      <c r="B482" s="62"/>
      <c r="C482" s="62">
        <v>1</v>
      </c>
      <c r="D482" s="65">
        <v>1</v>
      </c>
      <c r="E482" s="65"/>
      <c r="F482" s="65"/>
      <c r="G482" s="65"/>
      <c r="H482" s="65"/>
      <c r="I482" s="65"/>
      <c r="J482" s="65"/>
      <c r="K482" s="65"/>
      <c r="L482" s="65"/>
      <c r="M482" s="65"/>
      <c r="N482" s="65"/>
      <c r="O482" s="65"/>
    </row>
    <row r="483" spans="1:15" ht="37.5" x14ac:dyDescent="0.4">
      <c r="A483" s="69">
        <v>914301</v>
      </c>
      <c r="B483" s="63"/>
      <c r="C483" s="63"/>
      <c r="D483" s="64" t="s">
        <v>1540</v>
      </c>
      <c r="E483" s="64" t="s">
        <v>2786</v>
      </c>
      <c r="F483" s="64" t="s">
        <v>2786</v>
      </c>
      <c r="G483" s="64" t="s">
        <v>2786</v>
      </c>
      <c r="H483" s="64" t="s">
        <v>2786</v>
      </c>
      <c r="I483" s="64" t="s">
        <v>2786</v>
      </c>
      <c r="J483" s="64" t="s">
        <v>2786</v>
      </c>
      <c r="K483" s="64" t="s">
        <v>2786</v>
      </c>
      <c r="L483" s="64" t="s">
        <v>2786</v>
      </c>
      <c r="M483" s="64" t="s">
        <v>2786</v>
      </c>
      <c r="N483" s="64" t="s">
        <v>2786</v>
      </c>
      <c r="O483" s="64" t="s">
        <v>2786</v>
      </c>
    </row>
    <row r="484" spans="1:15" x14ac:dyDescent="0.4">
      <c r="A484" s="68">
        <v>91432</v>
      </c>
      <c r="B484" s="62"/>
      <c r="C484" s="62">
        <v>1</v>
      </c>
      <c r="D484" s="65">
        <v>1</v>
      </c>
      <c r="E484" s="65"/>
      <c r="F484" s="65"/>
      <c r="G484" s="65"/>
      <c r="H484" s="65"/>
      <c r="I484" s="65"/>
      <c r="J484" s="65"/>
      <c r="K484" s="65"/>
      <c r="L484" s="65"/>
      <c r="M484" s="65"/>
      <c r="N484" s="65"/>
      <c r="O484" s="65"/>
    </row>
    <row r="485" spans="1:15" ht="37.5" x14ac:dyDescent="0.4">
      <c r="A485" s="69">
        <v>914321</v>
      </c>
      <c r="B485" s="63"/>
      <c r="C485" s="63"/>
      <c r="D485" s="64" t="s">
        <v>1540</v>
      </c>
      <c r="E485" s="64" t="s">
        <v>2786</v>
      </c>
      <c r="F485" s="64" t="s">
        <v>2786</v>
      </c>
      <c r="G485" s="64" t="s">
        <v>2786</v>
      </c>
      <c r="H485" s="64" t="s">
        <v>2786</v>
      </c>
      <c r="I485" s="64" t="s">
        <v>2786</v>
      </c>
      <c r="J485" s="64" t="s">
        <v>2786</v>
      </c>
      <c r="K485" s="64" t="s">
        <v>2786</v>
      </c>
      <c r="L485" s="64" t="s">
        <v>2786</v>
      </c>
      <c r="M485" s="64" t="s">
        <v>2786</v>
      </c>
      <c r="N485" s="64" t="s">
        <v>2786</v>
      </c>
      <c r="O485" s="64" t="s">
        <v>2786</v>
      </c>
    </row>
    <row r="486" spans="1:15" x14ac:dyDescent="0.4">
      <c r="A486" s="68">
        <v>91433</v>
      </c>
      <c r="B486" s="62"/>
      <c r="C486" s="62">
        <v>1</v>
      </c>
      <c r="D486" s="65">
        <v>1</v>
      </c>
      <c r="E486" s="65"/>
      <c r="F486" s="65"/>
      <c r="G486" s="65"/>
      <c r="H486" s="65"/>
      <c r="I486" s="65"/>
      <c r="J486" s="65"/>
      <c r="K486" s="65"/>
      <c r="L486" s="65"/>
      <c r="M486" s="65"/>
      <c r="N486" s="65"/>
      <c r="O486" s="65"/>
    </row>
    <row r="487" spans="1:15" ht="37.5" x14ac:dyDescent="0.4">
      <c r="A487" s="69">
        <v>914331</v>
      </c>
      <c r="B487" s="63"/>
      <c r="C487" s="63"/>
      <c r="D487" s="64" t="s">
        <v>1540</v>
      </c>
      <c r="E487" s="64" t="s">
        <v>2786</v>
      </c>
      <c r="F487" s="64" t="s">
        <v>2786</v>
      </c>
      <c r="G487" s="64" t="s">
        <v>2786</v>
      </c>
      <c r="H487" s="64" t="s">
        <v>2786</v>
      </c>
      <c r="I487" s="64" t="s">
        <v>2786</v>
      </c>
      <c r="J487" s="64" t="s">
        <v>2786</v>
      </c>
      <c r="K487" s="64" t="s">
        <v>2786</v>
      </c>
      <c r="L487" s="64" t="s">
        <v>2786</v>
      </c>
      <c r="M487" s="64" t="s">
        <v>2786</v>
      </c>
      <c r="N487" s="64" t="s">
        <v>2786</v>
      </c>
      <c r="O487" s="64" t="s">
        <v>2786</v>
      </c>
    </row>
    <row r="488" spans="1:15" x14ac:dyDescent="0.4">
      <c r="A488" s="68">
        <v>91434</v>
      </c>
      <c r="B488" s="62"/>
      <c r="C488" s="62">
        <v>1</v>
      </c>
      <c r="D488" s="65">
        <v>1</v>
      </c>
      <c r="E488" s="65"/>
      <c r="F488" s="65"/>
      <c r="G488" s="65"/>
      <c r="H488" s="65"/>
      <c r="I488" s="65"/>
      <c r="J488" s="65"/>
      <c r="K488" s="65"/>
      <c r="L488" s="65"/>
      <c r="M488" s="65"/>
      <c r="N488" s="65"/>
      <c r="O488" s="65"/>
    </row>
    <row r="489" spans="1:15" ht="37.5" x14ac:dyDescent="0.4">
      <c r="A489" s="69">
        <v>914341</v>
      </c>
      <c r="B489" s="63"/>
      <c r="C489" s="63"/>
      <c r="D489" s="64" t="s">
        <v>1540</v>
      </c>
      <c r="E489" s="64" t="s">
        <v>2786</v>
      </c>
      <c r="F489" s="64" t="s">
        <v>2786</v>
      </c>
      <c r="G489" s="64" t="s">
        <v>2786</v>
      </c>
      <c r="H489" s="64" t="s">
        <v>2786</v>
      </c>
      <c r="I489" s="64" t="s">
        <v>2786</v>
      </c>
      <c r="J489" s="64" t="s">
        <v>2786</v>
      </c>
      <c r="K489" s="64" t="s">
        <v>2786</v>
      </c>
      <c r="L489" s="64" t="s">
        <v>2786</v>
      </c>
      <c r="M489" s="64" t="s">
        <v>2786</v>
      </c>
      <c r="N489" s="64" t="s">
        <v>2786</v>
      </c>
      <c r="O489" s="64" t="s">
        <v>2786</v>
      </c>
    </row>
    <row r="490" spans="1:15" x14ac:dyDescent="0.4">
      <c r="A490" s="68">
        <v>91435</v>
      </c>
      <c r="B490" s="62"/>
      <c r="C490" s="62">
        <v>1</v>
      </c>
      <c r="D490" s="65">
        <v>7</v>
      </c>
      <c r="E490" s="65"/>
      <c r="F490" s="65"/>
      <c r="G490" s="65"/>
      <c r="H490" s="65"/>
      <c r="I490" s="65"/>
      <c r="J490" s="65"/>
      <c r="K490" s="65"/>
      <c r="L490" s="65"/>
      <c r="M490" s="65"/>
      <c r="N490" s="65"/>
      <c r="O490" s="65"/>
    </row>
    <row r="491" spans="1:15" ht="37.5" x14ac:dyDescent="0.4">
      <c r="A491" s="69">
        <v>914351</v>
      </c>
      <c r="B491" s="63"/>
      <c r="C491" s="63"/>
      <c r="D491" s="64" t="s">
        <v>1633</v>
      </c>
      <c r="E491" s="64" t="s">
        <v>2786</v>
      </c>
      <c r="F491" s="64" t="s">
        <v>2786</v>
      </c>
      <c r="G491" s="64" t="s">
        <v>2786</v>
      </c>
      <c r="H491" s="64" t="s">
        <v>2786</v>
      </c>
      <c r="I491" s="64" t="s">
        <v>2786</v>
      </c>
      <c r="J491" s="64" t="s">
        <v>2786</v>
      </c>
      <c r="K491" s="64" t="s">
        <v>2786</v>
      </c>
      <c r="L491" s="64" t="s">
        <v>2786</v>
      </c>
      <c r="M491" s="64" t="s">
        <v>2786</v>
      </c>
      <c r="N491" s="64" t="s">
        <v>2786</v>
      </c>
      <c r="O491" s="64" t="s">
        <v>2786</v>
      </c>
    </row>
    <row r="492" spans="1:15" x14ac:dyDescent="0.4">
      <c r="A492" s="68">
        <v>91437</v>
      </c>
      <c r="B492" s="62"/>
      <c r="C492" s="62">
        <v>1</v>
      </c>
      <c r="D492" s="65">
        <v>5</v>
      </c>
      <c r="E492" s="65"/>
      <c r="F492" s="65"/>
      <c r="G492" s="65"/>
      <c r="H492" s="65"/>
      <c r="I492" s="65"/>
      <c r="J492" s="65"/>
      <c r="K492" s="65"/>
      <c r="L492" s="65"/>
      <c r="M492" s="65"/>
      <c r="N492" s="65"/>
      <c r="O492" s="65"/>
    </row>
    <row r="493" spans="1:15" ht="37.5" x14ac:dyDescent="0.4">
      <c r="A493" s="69">
        <v>914371</v>
      </c>
      <c r="B493" s="63"/>
      <c r="C493" s="63"/>
      <c r="D493" s="64" t="s">
        <v>1614</v>
      </c>
      <c r="E493" s="64" t="s">
        <v>2786</v>
      </c>
      <c r="F493" s="64" t="s">
        <v>2786</v>
      </c>
      <c r="G493" s="64" t="s">
        <v>2786</v>
      </c>
      <c r="H493" s="64" t="s">
        <v>2786</v>
      </c>
      <c r="I493" s="64" t="s">
        <v>2786</v>
      </c>
      <c r="J493" s="64" t="s">
        <v>2786</v>
      </c>
      <c r="K493" s="64" t="s">
        <v>2786</v>
      </c>
      <c r="L493" s="64" t="s">
        <v>2786</v>
      </c>
      <c r="M493" s="64" t="s">
        <v>2786</v>
      </c>
      <c r="N493" s="64" t="s">
        <v>2786</v>
      </c>
      <c r="O493" s="64" t="s">
        <v>2786</v>
      </c>
    </row>
    <row r="494" spans="1:15" x14ac:dyDescent="0.4">
      <c r="A494" s="68">
        <v>91441</v>
      </c>
      <c r="B494" s="62"/>
      <c r="C494" s="62">
        <v>1</v>
      </c>
      <c r="D494" s="65">
        <v>5</v>
      </c>
      <c r="E494" s="65"/>
      <c r="F494" s="65"/>
      <c r="G494" s="65"/>
      <c r="H494" s="65"/>
      <c r="I494" s="65"/>
      <c r="J494" s="65"/>
      <c r="K494" s="65"/>
      <c r="L494" s="65"/>
      <c r="M494" s="65"/>
      <c r="N494" s="65"/>
      <c r="O494" s="65"/>
    </row>
    <row r="495" spans="1:15" ht="37.5" x14ac:dyDescent="0.4">
      <c r="A495" s="69">
        <v>914411</v>
      </c>
      <c r="B495" s="63"/>
      <c r="C495" s="63"/>
      <c r="D495" s="64" t="s">
        <v>1614</v>
      </c>
      <c r="E495" s="64" t="s">
        <v>2786</v>
      </c>
      <c r="F495" s="64" t="s">
        <v>2786</v>
      </c>
      <c r="G495" s="64" t="s">
        <v>2786</v>
      </c>
      <c r="H495" s="64" t="s">
        <v>2786</v>
      </c>
      <c r="I495" s="64" t="s">
        <v>2786</v>
      </c>
      <c r="J495" s="64" t="s">
        <v>2786</v>
      </c>
      <c r="K495" s="64" t="s">
        <v>2786</v>
      </c>
      <c r="L495" s="64" t="s">
        <v>2786</v>
      </c>
      <c r="M495" s="64" t="s">
        <v>2786</v>
      </c>
      <c r="N495" s="64" t="s">
        <v>2786</v>
      </c>
      <c r="O495" s="64" t="s">
        <v>2786</v>
      </c>
    </row>
    <row r="496" spans="1:15" x14ac:dyDescent="0.4">
      <c r="A496" s="68">
        <v>91442</v>
      </c>
      <c r="B496" s="62"/>
      <c r="C496" s="62">
        <v>1</v>
      </c>
      <c r="D496" s="65">
        <v>6</v>
      </c>
      <c r="E496" s="65"/>
      <c r="F496" s="65"/>
      <c r="G496" s="65"/>
      <c r="H496" s="65"/>
      <c r="I496" s="65"/>
      <c r="J496" s="65"/>
      <c r="K496" s="65"/>
      <c r="L496" s="65"/>
      <c r="M496" s="65"/>
      <c r="N496" s="65"/>
      <c r="O496" s="65"/>
    </row>
    <row r="497" spans="1:15" ht="37.5" customHeight="1" x14ac:dyDescent="0.4">
      <c r="A497" s="69">
        <v>914421</v>
      </c>
      <c r="B497" s="63"/>
      <c r="C497" s="63"/>
      <c r="D497" s="64" t="s">
        <v>1624</v>
      </c>
      <c r="E497" s="64" t="s">
        <v>2786</v>
      </c>
      <c r="F497" s="64" t="s">
        <v>2786</v>
      </c>
      <c r="G497" s="64" t="s">
        <v>2786</v>
      </c>
      <c r="H497" s="64" t="s">
        <v>2786</v>
      </c>
      <c r="I497" s="64" t="s">
        <v>2786</v>
      </c>
      <c r="J497" s="64" t="s">
        <v>2786</v>
      </c>
      <c r="K497" s="64" t="s">
        <v>2786</v>
      </c>
      <c r="L497" s="64" t="s">
        <v>2786</v>
      </c>
      <c r="M497" s="64" t="s">
        <v>2786</v>
      </c>
      <c r="N497" s="64" t="s">
        <v>2786</v>
      </c>
      <c r="O497" s="64" t="s">
        <v>2786</v>
      </c>
    </row>
    <row r="498" spans="1:15" x14ac:dyDescent="0.4">
      <c r="A498" s="68">
        <v>91443</v>
      </c>
      <c r="B498" s="62"/>
      <c r="C498" s="62">
        <v>1</v>
      </c>
      <c r="D498" s="65">
        <v>7</v>
      </c>
      <c r="E498" s="65"/>
      <c r="F498" s="65"/>
      <c r="G498" s="65"/>
      <c r="H498" s="65"/>
      <c r="I498" s="65"/>
      <c r="J498" s="65"/>
      <c r="K498" s="65"/>
      <c r="L498" s="65"/>
      <c r="M498" s="65"/>
      <c r="N498" s="65"/>
      <c r="O498" s="65"/>
    </row>
    <row r="499" spans="1:15" ht="37.5" x14ac:dyDescent="0.4">
      <c r="A499" s="69">
        <v>914431</v>
      </c>
      <c r="B499" s="63"/>
      <c r="C499" s="63"/>
      <c r="D499" s="64" t="s">
        <v>1633</v>
      </c>
      <c r="E499" s="64" t="s">
        <v>2786</v>
      </c>
      <c r="F499" s="64" t="s">
        <v>2786</v>
      </c>
      <c r="G499" s="64" t="s">
        <v>2786</v>
      </c>
      <c r="H499" s="64" t="s">
        <v>2786</v>
      </c>
      <c r="I499" s="64" t="s">
        <v>2786</v>
      </c>
      <c r="J499" s="64" t="s">
        <v>2786</v>
      </c>
      <c r="K499" s="64" t="s">
        <v>2786</v>
      </c>
      <c r="L499" s="64" t="s">
        <v>2786</v>
      </c>
      <c r="M499" s="64" t="s">
        <v>2786</v>
      </c>
      <c r="N499" s="64" t="s">
        <v>2786</v>
      </c>
      <c r="O499" s="64" t="s">
        <v>2786</v>
      </c>
    </row>
    <row r="500" spans="1:15" x14ac:dyDescent="0.4">
      <c r="A500" s="68">
        <v>91446</v>
      </c>
      <c r="B500" s="62"/>
      <c r="C500" s="62">
        <v>1</v>
      </c>
      <c r="D500" s="65">
        <v>38</v>
      </c>
      <c r="E500" s="65"/>
      <c r="F500" s="65"/>
      <c r="G500" s="65"/>
      <c r="H500" s="65"/>
      <c r="I500" s="65"/>
      <c r="J500" s="65"/>
      <c r="K500" s="65"/>
      <c r="L500" s="65"/>
      <c r="M500" s="65"/>
      <c r="N500" s="65"/>
      <c r="O500" s="65"/>
    </row>
    <row r="501" spans="1:15" ht="37.5" customHeight="1" x14ac:dyDescent="0.4">
      <c r="A501" s="69">
        <v>914461</v>
      </c>
      <c r="B501" s="63"/>
      <c r="C501" s="63"/>
      <c r="D501" s="64" t="s">
        <v>1939</v>
      </c>
      <c r="E501" s="64" t="s">
        <v>2786</v>
      </c>
      <c r="F501" s="64" t="s">
        <v>2786</v>
      </c>
      <c r="G501" s="64" t="s">
        <v>2786</v>
      </c>
      <c r="H501" s="64" t="s">
        <v>2786</v>
      </c>
      <c r="I501" s="64" t="s">
        <v>2786</v>
      </c>
      <c r="J501" s="64" t="s">
        <v>2786</v>
      </c>
      <c r="K501" s="64" t="s">
        <v>2786</v>
      </c>
      <c r="L501" s="64" t="s">
        <v>2786</v>
      </c>
      <c r="M501" s="64" t="s">
        <v>2786</v>
      </c>
      <c r="N501" s="64" t="s">
        <v>2786</v>
      </c>
      <c r="O501" s="64" t="s">
        <v>2786</v>
      </c>
    </row>
    <row r="502" spans="1:15" x14ac:dyDescent="0.4">
      <c r="A502" s="68">
        <v>91447</v>
      </c>
      <c r="B502" s="62"/>
      <c r="C502" s="62">
        <v>2</v>
      </c>
      <c r="D502" s="65">
        <v>33</v>
      </c>
      <c r="E502" s="65">
        <v>35</v>
      </c>
      <c r="F502" s="65"/>
      <c r="G502" s="65"/>
      <c r="H502" s="65"/>
      <c r="I502" s="65"/>
      <c r="J502" s="65"/>
      <c r="K502" s="65"/>
      <c r="L502" s="65"/>
      <c r="M502" s="65"/>
      <c r="N502" s="65"/>
      <c r="O502" s="65"/>
    </row>
    <row r="503" spans="1:15" ht="37.5" customHeight="1" x14ac:dyDescent="0.4">
      <c r="A503" s="69">
        <v>914471</v>
      </c>
      <c r="B503" s="63"/>
      <c r="C503" s="63"/>
      <c r="D503" s="64" t="s">
        <v>1890</v>
      </c>
      <c r="E503" s="64" t="s">
        <v>1905</v>
      </c>
      <c r="F503" s="64" t="s">
        <v>2786</v>
      </c>
      <c r="G503" s="64" t="s">
        <v>2786</v>
      </c>
      <c r="H503" s="64" t="s">
        <v>2786</v>
      </c>
      <c r="I503" s="64" t="s">
        <v>2786</v>
      </c>
      <c r="J503" s="64" t="s">
        <v>2786</v>
      </c>
      <c r="K503" s="64" t="s">
        <v>2786</v>
      </c>
      <c r="L503" s="64" t="s">
        <v>2786</v>
      </c>
      <c r="M503" s="64" t="s">
        <v>2786</v>
      </c>
      <c r="N503" s="64" t="s">
        <v>2786</v>
      </c>
      <c r="O503" s="64" t="s">
        <v>2786</v>
      </c>
    </row>
    <row r="504" spans="1:15" x14ac:dyDescent="0.4">
      <c r="A504" s="68">
        <v>91451</v>
      </c>
      <c r="B504" s="62"/>
      <c r="C504" s="62">
        <v>1</v>
      </c>
      <c r="D504" s="65">
        <v>28</v>
      </c>
      <c r="E504" s="65"/>
      <c r="F504" s="65"/>
      <c r="G504" s="65"/>
      <c r="H504" s="65"/>
      <c r="I504" s="65"/>
      <c r="J504" s="65"/>
      <c r="K504" s="65"/>
      <c r="L504" s="65"/>
      <c r="M504" s="65"/>
      <c r="N504" s="65"/>
      <c r="O504" s="65"/>
    </row>
    <row r="505" spans="1:15" ht="37.5" x14ac:dyDescent="0.4">
      <c r="A505" s="69">
        <v>914511</v>
      </c>
      <c r="B505" s="63"/>
      <c r="C505" s="63"/>
      <c r="D505" s="64" t="s">
        <v>1840</v>
      </c>
      <c r="E505" s="64" t="s">
        <v>2786</v>
      </c>
      <c r="F505" s="64" t="s">
        <v>2786</v>
      </c>
      <c r="G505" s="64" t="s">
        <v>2786</v>
      </c>
      <c r="H505" s="64" t="s">
        <v>2786</v>
      </c>
      <c r="I505" s="64" t="s">
        <v>2786</v>
      </c>
      <c r="J505" s="64" t="s">
        <v>2786</v>
      </c>
      <c r="K505" s="64" t="s">
        <v>2786</v>
      </c>
      <c r="L505" s="64" t="s">
        <v>2786</v>
      </c>
      <c r="M505" s="64" t="s">
        <v>2786</v>
      </c>
      <c r="N505" s="64" t="s">
        <v>2786</v>
      </c>
      <c r="O505" s="64" t="s">
        <v>2786</v>
      </c>
    </row>
    <row r="506" spans="1:15" x14ac:dyDescent="0.4">
      <c r="A506" s="68">
        <v>91452</v>
      </c>
      <c r="B506" s="62"/>
      <c r="C506" s="62">
        <v>1</v>
      </c>
      <c r="D506" s="65">
        <v>47</v>
      </c>
      <c r="E506" s="65"/>
      <c r="F506" s="65"/>
      <c r="G506" s="65"/>
      <c r="H506" s="65"/>
      <c r="I506" s="65"/>
      <c r="J506" s="65"/>
      <c r="K506" s="65"/>
      <c r="L506" s="65"/>
      <c r="M506" s="65"/>
      <c r="N506" s="65"/>
      <c r="O506" s="65"/>
    </row>
    <row r="507" spans="1:15" ht="37.5" customHeight="1" x14ac:dyDescent="0.4">
      <c r="A507" s="69">
        <v>914521</v>
      </c>
      <c r="B507" s="63"/>
      <c r="C507" s="63"/>
      <c r="D507" s="64" t="s">
        <v>2008</v>
      </c>
      <c r="E507" s="64" t="s">
        <v>2786</v>
      </c>
      <c r="F507" s="64" t="s">
        <v>2786</v>
      </c>
      <c r="G507" s="64" t="s">
        <v>2786</v>
      </c>
      <c r="H507" s="64" t="s">
        <v>2786</v>
      </c>
      <c r="I507" s="64" t="s">
        <v>2786</v>
      </c>
      <c r="J507" s="64" t="s">
        <v>2786</v>
      </c>
      <c r="K507" s="64" t="s">
        <v>2786</v>
      </c>
      <c r="L507" s="64" t="s">
        <v>2786</v>
      </c>
      <c r="M507" s="64" t="s">
        <v>2786</v>
      </c>
      <c r="N507" s="64" t="s">
        <v>2786</v>
      </c>
      <c r="O507" s="64" t="s">
        <v>2786</v>
      </c>
    </row>
    <row r="508" spans="1:15" x14ac:dyDescent="0.4">
      <c r="A508" s="68">
        <v>91455</v>
      </c>
      <c r="B508" s="62"/>
      <c r="C508" s="62">
        <v>1</v>
      </c>
      <c r="D508" s="65">
        <v>11</v>
      </c>
      <c r="E508" s="65"/>
      <c r="F508" s="65"/>
      <c r="G508" s="65"/>
      <c r="H508" s="65"/>
      <c r="I508" s="65"/>
      <c r="J508" s="65"/>
      <c r="K508" s="65"/>
      <c r="L508" s="65"/>
      <c r="M508" s="65"/>
      <c r="N508" s="65"/>
      <c r="O508" s="65"/>
    </row>
    <row r="509" spans="1:15" ht="37.5" x14ac:dyDescent="0.4">
      <c r="A509" s="69">
        <v>914551</v>
      </c>
      <c r="B509" s="63"/>
      <c r="C509" s="63"/>
      <c r="D509" s="64" t="s">
        <v>1684</v>
      </c>
      <c r="E509" s="64" t="s">
        <v>2786</v>
      </c>
      <c r="F509" s="64" t="s">
        <v>2786</v>
      </c>
      <c r="G509" s="64" t="s">
        <v>2786</v>
      </c>
      <c r="H509" s="64" t="s">
        <v>2786</v>
      </c>
      <c r="I509" s="64" t="s">
        <v>2786</v>
      </c>
      <c r="J509" s="64" t="s">
        <v>2786</v>
      </c>
      <c r="K509" s="64" t="s">
        <v>2786</v>
      </c>
      <c r="L509" s="64" t="s">
        <v>2786</v>
      </c>
      <c r="M509" s="64" t="s">
        <v>2786</v>
      </c>
      <c r="N509" s="64" t="s">
        <v>2786</v>
      </c>
      <c r="O509" s="64" t="s">
        <v>2786</v>
      </c>
    </row>
    <row r="510" spans="1:15" x14ac:dyDescent="0.4">
      <c r="A510" s="68">
        <v>91456</v>
      </c>
      <c r="B510" s="62"/>
      <c r="C510" s="62">
        <v>1</v>
      </c>
      <c r="D510" s="65">
        <v>29</v>
      </c>
      <c r="E510" s="65"/>
      <c r="F510" s="65"/>
      <c r="G510" s="65"/>
      <c r="H510" s="65"/>
      <c r="I510" s="65"/>
      <c r="J510" s="65"/>
      <c r="K510" s="65"/>
      <c r="L510" s="65"/>
      <c r="M510" s="65"/>
      <c r="N510" s="65"/>
      <c r="O510" s="65"/>
    </row>
    <row r="511" spans="1:15" ht="37.5" x14ac:dyDescent="0.4">
      <c r="A511" s="69">
        <v>914561</v>
      </c>
      <c r="B511" s="63"/>
      <c r="C511" s="63"/>
      <c r="D511" s="64" t="s">
        <v>1857</v>
      </c>
      <c r="E511" s="64" t="s">
        <v>2786</v>
      </c>
      <c r="F511" s="64" t="s">
        <v>2786</v>
      </c>
      <c r="G511" s="64" t="s">
        <v>2786</v>
      </c>
      <c r="H511" s="64" t="s">
        <v>2786</v>
      </c>
      <c r="I511" s="64" t="s">
        <v>2786</v>
      </c>
      <c r="J511" s="64" t="s">
        <v>2786</v>
      </c>
      <c r="K511" s="64" t="s">
        <v>2786</v>
      </c>
      <c r="L511" s="64" t="s">
        <v>2786</v>
      </c>
      <c r="M511" s="64" t="s">
        <v>2786</v>
      </c>
      <c r="N511" s="64" t="s">
        <v>2786</v>
      </c>
      <c r="O511" s="64" t="s">
        <v>2786</v>
      </c>
    </row>
    <row r="512" spans="1:15" x14ac:dyDescent="0.4">
      <c r="A512" s="68">
        <v>91459</v>
      </c>
      <c r="B512" s="62"/>
      <c r="C512" s="62">
        <v>2</v>
      </c>
      <c r="D512" s="65">
        <v>28</v>
      </c>
      <c r="E512" s="65">
        <v>47</v>
      </c>
      <c r="F512" s="65"/>
      <c r="G512" s="65"/>
      <c r="H512" s="65"/>
      <c r="I512" s="65"/>
      <c r="J512" s="65"/>
      <c r="K512" s="65"/>
      <c r="L512" s="65"/>
      <c r="M512" s="65"/>
      <c r="N512" s="65"/>
      <c r="O512" s="65"/>
    </row>
    <row r="513" spans="1:15" ht="37.5" customHeight="1" x14ac:dyDescent="0.4">
      <c r="A513" s="69">
        <v>914591</v>
      </c>
      <c r="B513" s="63"/>
      <c r="C513" s="63"/>
      <c r="D513" s="64" t="s">
        <v>1840</v>
      </c>
      <c r="E513" s="64" t="s">
        <v>2008</v>
      </c>
      <c r="F513" s="64" t="s">
        <v>2786</v>
      </c>
      <c r="G513" s="64" t="s">
        <v>2786</v>
      </c>
      <c r="H513" s="64" t="s">
        <v>2786</v>
      </c>
      <c r="I513" s="64" t="s">
        <v>2786</v>
      </c>
      <c r="J513" s="64" t="s">
        <v>2786</v>
      </c>
      <c r="K513" s="64" t="s">
        <v>2786</v>
      </c>
      <c r="L513" s="64" t="s">
        <v>2786</v>
      </c>
      <c r="M513" s="64" t="s">
        <v>2786</v>
      </c>
      <c r="N513" s="64" t="s">
        <v>2786</v>
      </c>
      <c r="O513" s="64" t="s">
        <v>2786</v>
      </c>
    </row>
    <row r="514" spans="1:15" x14ac:dyDescent="0.4">
      <c r="A514" s="68">
        <v>91460</v>
      </c>
      <c r="B514" s="62"/>
      <c r="C514" s="62">
        <v>1</v>
      </c>
      <c r="D514" s="65">
        <v>39</v>
      </c>
      <c r="E514" s="65"/>
      <c r="F514" s="65"/>
      <c r="G514" s="65"/>
      <c r="H514" s="65"/>
      <c r="I514" s="65"/>
      <c r="J514" s="65"/>
      <c r="K514" s="65"/>
      <c r="L514" s="65"/>
      <c r="M514" s="65"/>
      <c r="N514" s="65"/>
      <c r="O514" s="65"/>
    </row>
    <row r="515" spans="1:15" ht="37.5" x14ac:dyDescent="0.4">
      <c r="A515" s="69">
        <v>914601</v>
      </c>
      <c r="B515" s="63"/>
      <c r="C515" s="63"/>
      <c r="D515" s="64" t="s">
        <v>1945</v>
      </c>
      <c r="E515" s="64" t="s">
        <v>2786</v>
      </c>
      <c r="F515" s="64" t="s">
        <v>2786</v>
      </c>
      <c r="G515" s="64" t="s">
        <v>2786</v>
      </c>
      <c r="H515" s="64" t="s">
        <v>2786</v>
      </c>
      <c r="I515" s="64" t="s">
        <v>2786</v>
      </c>
      <c r="J515" s="64" t="s">
        <v>2786</v>
      </c>
      <c r="K515" s="64" t="s">
        <v>2786</v>
      </c>
      <c r="L515" s="64" t="s">
        <v>2786</v>
      </c>
      <c r="M515" s="64" t="s">
        <v>2786</v>
      </c>
      <c r="N515" s="64" t="s">
        <v>2786</v>
      </c>
      <c r="O515" s="64" t="s">
        <v>2786</v>
      </c>
    </row>
    <row r="516" spans="1:15" x14ac:dyDescent="0.4">
      <c r="A516" s="68">
        <v>91464</v>
      </c>
      <c r="B516" s="62"/>
      <c r="C516" s="62">
        <v>1</v>
      </c>
      <c r="D516" s="65">
        <v>63</v>
      </c>
      <c r="E516" s="65"/>
      <c r="F516" s="65"/>
      <c r="G516" s="65"/>
      <c r="H516" s="65"/>
      <c r="I516" s="65"/>
      <c r="J516" s="65"/>
      <c r="K516" s="65"/>
      <c r="L516" s="65"/>
      <c r="M516" s="65"/>
      <c r="N516" s="65"/>
      <c r="O516" s="65"/>
    </row>
    <row r="517" spans="1:15" ht="37.5" x14ac:dyDescent="0.4">
      <c r="A517" s="69">
        <v>914641</v>
      </c>
      <c r="B517" s="63"/>
      <c r="C517" s="63"/>
      <c r="D517" s="64" t="s">
        <v>2118</v>
      </c>
      <c r="E517" s="64" t="s">
        <v>2786</v>
      </c>
      <c r="F517" s="64" t="s">
        <v>2786</v>
      </c>
      <c r="G517" s="64" t="s">
        <v>2786</v>
      </c>
      <c r="H517" s="64" t="s">
        <v>2786</v>
      </c>
      <c r="I517" s="64" t="s">
        <v>2786</v>
      </c>
      <c r="J517" s="64" t="s">
        <v>2786</v>
      </c>
      <c r="K517" s="64" t="s">
        <v>2786</v>
      </c>
      <c r="L517" s="64" t="s">
        <v>2786</v>
      </c>
      <c r="M517" s="64" t="s">
        <v>2786</v>
      </c>
      <c r="N517" s="64" t="s">
        <v>2786</v>
      </c>
      <c r="O517" s="64" t="s">
        <v>2786</v>
      </c>
    </row>
    <row r="518" spans="1:15" x14ac:dyDescent="0.4">
      <c r="A518" s="68">
        <v>91465</v>
      </c>
      <c r="B518" s="62"/>
      <c r="C518" s="62">
        <v>1</v>
      </c>
      <c r="D518" s="65">
        <v>71</v>
      </c>
      <c r="E518" s="65"/>
      <c r="F518" s="65"/>
      <c r="G518" s="65"/>
      <c r="H518" s="65"/>
      <c r="I518" s="65"/>
      <c r="J518" s="65"/>
      <c r="K518" s="65"/>
      <c r="L518" s="65"/>
      <c r="M518" s="65"/>
      <c r="N518" s="65"/>
      <c r="O518" s="65"/>
    </row>
    <row r="519" spans="1:15" ht="37.5" x14ac:dyDescent="0.4">
      <c r="A519" s="69">
        <v>914651</v>
      </c>
      <c r="B519" s="63"/>
      <c r="C519" s="63"/>
      <c r="D519" s="64" t="s">
        <v>2173</v>
      </c>
      <c r="E519" s="64" t="s">
        <v>2786</v>
      </c>
      <c r="F519" s="64" t="s">
        <v>2786</v>
      </c>
      <c r="G519" s="64" t="s">
        <v>2786</v>
      </c>
      <c r="H519" s="64" t="s">
        <v>2786</v>
      </c>
      <c r="I519" s="64" t="s">
        <v>2786</v>
      </c>
      <c r="J519" s="64" t="s">
        <v>2786</v>
      </c>
      <c r="K519" s="64" t="s">
        <v>2786</v>
      </c>
      <c r="L519" s="64" t="s">
        <v>2786</v>
      </c>
      <c r="M519" s="64" t="s">
        <v>2786</v>
      </c>
      <c r="N519" s="64" t="s">
        <v>2786</v>
      </c>
      <c r="O519" s="64" t="s">
        <v>2786</v>
      </c>
    </row>
    <row r="520" spans="1:15" x14ac:dyDescent="0.4">
      <c r="A520" s="68">
        <v>91467</v>
      </c>
      <c r="B520" s="62"/>
      <c r="C520" s="62">
        <v>2</v>
      </c>
      <c r="D520" s="65">
        <v>20</v>
      </c>
      <c r="E520" s="65">
        <v>21</v>
      </c>
      <c r="F520" s="65"/>
      <c r="G520" s="65"/>
      <c r="H520" s="65"/>
      <c r="I520" s="65"/>
      <c r="J520" s="65"/>
      <c r="K520" s="65"/>
      <c r="L520" s="65"/>
      <c r="M520" s="65"/>
      <c r="N520" s="65"/>
      <c r="O520" s="65"/>
    </row>
    <row r="521" spans="1:15" ht="37.5" customHeight="1" x14ac:dyDescent="0.4">
      <c r="A521" s="69">
        <v>914671</v>
      </c>
      <c r="B521" s="63"/>
      <c r="C521" s="63"/>
      <c r="D521" s="64" t="s">
        <v>2795</v>
      </c>
      <c r="E521" s="64" t="s">
        <v>2796</v>
      </c>
      <c r="F521" s="64" t="s">
        <v>2786</v>
      </c>
      <c r="G521" s="64" t="s">
        <v>2786</v>
      </c>
      <c r="H521" s="64" t="s">
        <v>2786</v>
      </c>
      <c r="I521" s="64" t="s">
        <v>2786</v>
      </c>
      <c r="J521" s="64" t="s">
        <v>2786</v>
      </c>
      <c r="K521" s="64" t="s">
        <v>2786</v>
      </c>
      <c r="L521" s="64" t="s">
        <v>2786</v>
      </c>
      <c r="M521" s="64" t="s">
        <v>2786</v>
      </c>
      <c r="N521" s="64" t="s">
        <v>2786</v>
      </c>
      <c r="O521" s="64" t="s">
        <v>2786</v>
      </c>
    </row>
    <row r="522" spans="1:15" x14ac:dyDescent="0.4">
      <c r="A522" s="68">
        <v>91469</v>
      </c>
      <c r="B522" s="62"/>
      <c r="C522" s="62">
        <v>1</v>
      </c>
      <c r="D522" s="65">
        <v>73</v>
      </c>
      <c r="E522" s="65"/>
      <c r="F522" s="65"/>
      <c r="G522" s="65"/>
      <c r="H522" s="65"/>
      <c r="I522" s="65"/>
      <c r="J522" s="65"/>
      <c r="K522" s="65"/>
      <c r="L522" s="65"/>
      <c r="M522" s="65"/>
      <c r="N522" s="65"/>
      <c r="O522" s="65"/>
    </row>
    <row r="523" spans="1:15" ht="37.5" customHeight="1" x14ac:dyDescent="0.4">
      <c r="A523" s="69">
        <v>914691</v>
      </c>
      <c r="B523" s="63"/>
      <c r="C523" s="63"/>
      <c r="D523" s="64" t="s">
        <v>2236</v>
      </c>
      <c r="E523" s="64" t="s">
        <v>2786</v>
      </c>
      <c r="F523" s="64" t="s">
        <v>2786</v>
      </c>
      <c r="G523" s="64" t="s">
        <v>2786</v>
      </c>
      <c r="H523" s="64" t="s">
        <v>2786</v>
      </c>
      <c r="I523" s="64" t="s">
        <v>2786</v>
      </c>
      <c r="J523" s="64" t="s">
        <v>2786</v>
      </c>
      <c r="K523" s="64" t="s">
        <v>2786</v>
      </c>
      <c r="L523" s="64" t="s">
        <v>2786</v>
      </c>
      <c r="M523" s="64" t="s">
        <v>2786</v>
      </c>
      <c r="N523" s="64" t="s">
        <v>2786</v>
      </c>
      <c r="O523" s="64" t="s">
        <v>2786</v>
      </c>
    </row>
    <row r="524" spans="1:15" x14ac:dyDescent="0.4">
      <c r="A524" s="68">
        <v>91473</v>
      </c>
      <c r="B524" s="62"/>
      <c r="C524" s="62">
        <v>1</v>
      </c>
      <c r="D524" s="65">
        <v>72</v>
      </c>
      <c r="E524" s="65"/>
      <c r="F524" s="65"/>
      <c r="G524" s="65"/>
      <c r="H524" s="65"/>
      <c r="I524" s="65"/>
      <c r="J524" s="65"/>
      <c r="K524" s="65"/>
      <c r="L524" s="65"/>
      <c r="M524" s="65"/>
      <c r="N524" s="65"/>
      <c r="O524" s="65"/>
    </row>
    <row r="525" spans="1:15" ht="37.5" x14ac:dyDescent="0.4">
      <c r="A525" s="69">
        <v>914731</v>
      </c>
      <c r="B525" s="63"/>
      <c r="C525" s="63"/>
      <c r="D525" s="64" t="s">
        <v>2180</v>
      </c>
      <c r="E525" s="64" t="s">
        <v>2786</v>
      </c>
      <c r="F525" s="64" t="s">
        <v>2786</v>
      </c>
      <c r="G525" s="64" t="s">
        <v>2786</v>
      </c>
      <c r="H525" s="64" t="s">
        <v>2786</v>
      </c>
      <c r="I525" s="64" t="s">
        <v>2786</v>
      </c>
      <c r="J525" s="64" t="s">
        <v>2786</v>
      </c>
      <c r="K525" s="64" t="s">
        <v>2786</v>
      </c>
      <c r="L525" s="64" t="s">
        <v>2786</v>
      </c>
      <c r="M525" s="64" t="s">
        <v>2786</v>
      </c>
      <c r="N525" s="64" t="s">
        <v>2786</v>
      </c>
      <c r="O525" s="64" t="s">
        <v>2786</v>
      </c>
    </row>
    <row r="526" spans="1:15" x14ac:dyDescent="0.4">
      <c r="A526" s="68">
        <v>91474</v>
      </c>
      <c r="B526" s="62"/>
      <c r="C526" s="62">
        <v>2</v>
      </c>
      <c r="D526" s="65">
        <v>81</v>
      </c>
      <c r="E526" s="65">
        <v>95</v>
      </c>
      <c r="F526" s="65"/>
      <c r="G526" s="65"/>
      <c r="H526" s="65"/>
      <c r="I526" s="65"/>
      <c r="J526" s="65"/>
      <c r="K526" s="65"/>
      <c r="L526" s="65"/>
      <c r="M526" s="65"/>
      <c r="N526" s="65"/>
      <c r="O526" s="65"/>
    </row>
    <row r="527" spans="1:15" ht="37.5" x14ac:dyDescent="0.4">
      <c r="A527" s="69">
        <v>914741</v>
      </c>
      <c r="B527" s="63"/>
      <c r="C527" s="63"/>
      <c r="D527" s="64" t="s">
        <v>2277</v>
      </c>
      <c r="E527" s="64" t="s">
        <v>2454</v>
      </c>
      <c r="F527" s="64" t="s">
        <v>2786</v>
      </c>
      <c r="G527" s="64" t="s">
        <v>2786</v>
      </c>
      <c r="H527" s="64" t="s">
        <v>2786</v>
      </c>
      <c r="I527" s="64" t="s">
        <v>2786</v>
      </c>
      <c r="J527" s="64" t="s">
        <v>2786</v>
      </c>
      <c r="K527" s="64" t="s">
        <v>2786</v>
      </c>
      <c r="L527" s="64" t="s">
        <v>2786</v>
      </c>
      <c r="M527" s="64" t="s">
        <v>2786</v>
      </c>
      <c r="N527" s="64" t="s">
        <v>2786</v>
      </c>
      <c r="O527" s="64" t="s">
        <v>2786</v>
      </c>
    </row>
    <row r="528" spans="1:15" x14ac:dyDescent="0.4">
      <c r="A528" s="68">
        <v>91476</v>
      </c>
      <c r="B528" s="62"/>
      <c r="C528" s="62">
        <v>1</v>
      </c>
      <c r="D528" s="65">
        <v>96</v>
      </c>
      <c r="E528" s="65"/>
      <c r="F528" s="65"/>
      <c r="G528" s="65"/>
      <c r="H528" s="65"/>
      <c r="I528" s="65"/>
      <c r="J528" s="65"/>
      <c r="K528" s="65"/>
      <c r="L528" s="65"/>
      <c r="M528" s="65"/>
      <c r="N528" s="65"/>
      <c r="O528" s="65"/>
    </row>
    <row r="529" spans="1:15" ht="37.5" x14ac:dyDescent="0.4">
      <c r="A529" s="69">
        <v>914761</v>
      </c>
      <c r="B529" s="63"/>
      <c r="C529" s="63"/>
      <c r="D529" s="64" t="s">
        <v>2459</v>
      </c>
      <c r="E529" s="64" t="s">
        <v>2786</v>
      </c>
      <c r="F529" s="64" t="s">
        <v>2786</v>
      </c>
      <c r="G529" s="64" t="s">
        <v>2786</v>
      </c>
      <c r="H529" s="64" t="s">
        <v>2786</v>
      </c>
      <c r="I529" s="64" t="s">
        <v>2786</v>
      </c>
      <c r="J529" s="64" t="s">
        <v>2786</v>
      </c>
      <c r="K529" s="64" t="s">
        <v>2786</v>
      </c>
      <c r="L529" s="64" t="s">
        <v>2786</v>
      </c>
      <c r="M529" s="64" t="s">
        <v>2786</v>
      </c>
      <c r="N529" s="64" t="s">
        <v>2786</v>
      </c>
      <c r="O529" s="64" t="s">
        <v>2786</v>
      </c>
    </row>
    <row r="530" spans="1:15" x14ac:dyDescent="0.4">
      <c r="A530" s="68">
        <v>91477</v>
      </c>
      <c r="B530" s="62"/>
      <c r="C530" s="62">
        <v>1</v>
      </c>
      <c r="D530" s="65">
        <v>82</v>
      </c>
      <c r="E530" s="65"/>
      <c r="F530" s="65"/>
      <c r="G530" s="65"/>
      <c r="H530" s="65"/>
      <c r="I530" s="65"/>
      <c r="J530" s="65"/>
      <c r="K530" s="65"/>
      <c r="L530" s="65"/>
      <c r="M530" s="65"/>
      <c r="N530" s="65"/>
      <c r="O530" s="65"/>
    </row>
    <row r="531" spans="1:15" ht="37.5" customHeight="1" x14ac:dyDescent="0.4">
      <c r="A531" s="69">
        <v>914771</v>
      </c>
      <c r="B531" s="63"/>
      <c r="C531" s="63"/>
      <c r="D531" s="64" t="s">
        <v>2331</v>
      </c>
      <c r="E531" s="64" t="s">
        <v>2786</v>
      </c>
      <c r="F531" s="64" t="s">
        <v>2786</v>
      </c>
      <c r="G531" s="64" t="s">
        <v>2786</v>
      </c>
      <c r="H531" s="64" t="s">
        <v>2786</v>
      </c>
      <c r="I531" s="64" t="s">
        <v>2786</v>
      </c>
      <c r="J531" s="64" t="s">
        <v>2786</v>
      </c>
      <c r="K531" s="64" t="s">
        <v>2786</v>
      </c>
      <c r="L531" s="64" t="s">
        <v>2786</v>
      </c>
      <c r="M531" s="64" t="s">
        <v>2786</v>
      </c>
      <c r="N531" s="64" t="s">
        <v>2786</v>
      </c>
      <c r="O531" s="64" t="s">
        <v>2786</v>
      </c>
    </row>
    <row r="532" spans="1:15" x14ac:dyDescent="0.4">
      <c r="A532" s="68">
        <v>91479</v>
      </c>
      <c r="B532" s="62"/>
      <c r="C532" s="62">
        <v>2</v>
      </c>
      <c r="D532" s="65">
        <v>81</v>
      </c>
      <c r="E532" s="65">
        <v>95</v>
      </c>
      <c r="F532" s="65"/>
      <c r="G532" s="65"/>
      <c r="H532" s="65"/>
      <c r="I532" s="65"/>
      <c r="J532" s="65"/>
      <c r="K532" s="65"/>
      <c r="L532" s="65"/>
      <c r="M532" s="65"/>
      <c r="N532" s="65"/>
      <c r="O532" s="65"/>
    </row>
    <row r="533" spans="1:15" ht="37.5" x14ac:dyDescent="0.4">
      <c r="A533" s="69">
        <v>914791</v>
      </c>
      <c r="B533" s="63"/>
      <c r="C533" s="63"/>
      <c r="D533" s="64" t="s">
        <v>2277</v>
      </c>
      <c r="E533" s="64" t="s">
        <v>2454</v>
      </c>
      <c r="F533" s="64" t="s">
        <v>2786</v>
      </c>
      <c r="G533" s="64" t="s">
        <v>2786</v>
      </c>
      <c r="H533" s="64" t="s">
        <v>2786</v>
      </c>
      <c r="I533" s="64" t="s">
        <v>2786</v>
      </c>
      <c r="J533" s="64" t="s">
        <v>2786</v>
      </c>
      <c r="K533" s="64" t="s">
        <v>2786</v>
      </c>
      <c r="L533" s="64" t="s">
        <v>2786</v>
      </c>
      <c r="M533" s="64" t="s">
        <v>2786</v>
      </c>
      <c r="N533" s="64" t="s">
        <v>2786</v>
      </c>
      <c r="O533" s="64" t="s">
        <v>2786</v>
      </c>
    </row>
    <row r="534" spans="1:15" x14ac:dyDescent="0.4">
      <c r="A534" s="68">
        <v>91484</v>
      </c>
      <c r="B534" s="62"/>
      <c r="C534" s="62">
        <v>1</v>
      </c>
      <c r="D534" s="65">
        <v>107</v>
      </c>
      <c r="E534" s="65"/>
      <c r="F534" s="65"/>
      <c r="G534" s="65"/>
      <c r="H534" s="65"/>
      <c r="I534" s="65"/>
      <c r="J534" s="65"/>
      <c r="K534" s="65"/>
      <c r="L534" s="65"/>
      <c r="M534" s="65"/>
      <c r="N534" s="65"/>
      <c r="O534" s="65"/>
    </row>
    <row r="535" spans="1:15" ht="37.5" x14ac:dyDescent="0.4">
      <c r="A535" s="69">
        <v>914841</v>
      </c>
      <c r="B535" s="63"/>
      <c r="C535" s="63"/>
      <c r="D535" s="64" t="s">
        <v>2609</v>
      </c>
      <c r="E535" s="64" t="s">
        <v>2786</v>
      </c>
      <c r="F535" s="64" t="s">
        <v>2786</v>
      </c>
      <c r="G535" s="64" t="s">
        <v>2786</v>
      </c>
      <c r="H535" s="64" t="s">
        <v>2786</v>
      </c>
      <c r="I535" s="64" t="s">
        <v>2786</v>
      </c>
      <c r="J535" s="64" t="s">
        <v>2786</v>
      </c>
      <c r="K535" s="64" t="s">
        <v>2786</v>
      </c>
      <c r="L535" s="64" t="s">
        <v>2786</v>
      </c>
      <c r="M535" s="64" t="s">
        <v>2786</v>
      </c>
      <c r="N535" s="64" t="s">
        <v>2786</v>
      </c>
      <c r="O535" s="64" t="s">
        <v>2786</v>
      </c>
    </row>
    <row r="536" spans="1:15" x14ac:dyDescent="0.4">
      <c r="A536" s="68">
        <v>91485</v>
      </c>
      <c r="B536" s="62"/>
      <c r="C536" s="62">
        <v>2</v>
      </c>
      <c r="D536" s="65">
        <v>105</v>
      </c>
      <c r="E536" s="65">
        <v>106</v>
      </c>
      <c r="F536" s="65"/>
      <c r="G536" s="65"/>
      <c r="H536" s="65"/>
      <c r="I536" s="65"/>
      <c r="J536" s="65"/>
      <c r="K536" s="65"/>
      <c r="L536" s="65"/>
      <c r="M536" s="65"/>
      <c r="N536" s="65"/>
      <c r="O536" s="65"/>
    </row>
    <row r="537" spans="1:15" ht="37.5" x14ac:dyDescent="0.4">
      <c r="A537" s="69">
        <v>914851</v>
      </c>
      <c r="B537" s="63"/>
      <c r="C537" s="63"/>
      <c r="D537" s="64" t="s">
        <v>2588</v>
      </c>
      <c r="E537" s="64" t="s">
        <v>2591</v>
      </c>
      <c r="F537" s="64" t="s">
        <v>2786</v>
      </c>
      <c r="G537" s="64" t="s">
        <v>2786</v>
      </c>
      <c r="H537" s="64" t="s">
        <v>2786</v>
      </c>
      <c r="I537" s="64" t="s">
        <v>2786</v>
      </c>
      <c r="J537" s="64" t="s">
        <v>2786</v>
      </c>
      <c r="K537" s="64" t="s">
        <v>2786</v>
      </c>
      <c r="L537" s="64" t="s">
        <v>2786</v>
      </c>
      <c r="M537" s="64" t="s">
        <v>2786</v>
      </c>
      <c r="N537" s="64" t="s">
        <v>2786</v>
      </c>
      <c r="O537" s="64" t="s">
        <v>2786</v>
      </c>
    </row>
    <row r="538" spans="1:15" x14ac:dyDescent="0.4">
      <c r="A538" s="68">
        <v>91486</v>
      </c>
      <c r="B538" s="62"/>
      <c r="C538" s="62">
        <v>1</v>
      </c>
      <c r="D538" s="65">
        <v>101</v>
      </c>
      <c r="E538" s="65"/>
      <c r="F538" s="65"/>
      <c r="G538" s="65"/>
      <c r="H538" s="65"/>
      <c r="I538" s="65"/>
      <c r="J538" s="65"/>
      <c r="K538" s="65"/>
      <c r="L538" s="65"/>
      <c r="M538" s="65"/>
      <c r="N538" s="65"/>
      <c r="O538" s="65"/>
    </row>
    <row r="539" spans="1:15" ht="37.5" x14ac:dyDescent="0.4">
      <c r="A539" s="69">
        <v>914861</v>
      </c>
      <c r="B539" s="63"/>
      <c r="C539" s="63"/>
      <c r="D539" s="64" t="s">
        <v>2792</v>
      </c>
      <c r="E539" s="64" t="s">
        <v>2786</v>
      </c>
      <c r="F539" s="64" t="s">
        <v>2786</v>
      </c>
      <c r="G539" s="64" t="s">
        <v>2786</v>
      </c>
      <c r="H539" s="64" t="s">
        <v>2786</v>
      </c>
      <c r="I539" s="64" t="s">
        <v>2786</v>
      </c>
      <c r="J539" s="64" t="s">
        <v>2786</v>
      </c>
      <c r="K539" s="64" t="s">
        <v>2786</v>
      </c>
      <c r="L539" s="64" t="s">
        <v>2786</v>
      </c>
      <c r="M539" s="64" t="s">
        <v>2786</v>
      </c>
      <c r="N539" s="64" t="s">
        <v>2786</v>
      </c>
      <c r="O539" s="64" t="s">
        <v>2786</v>
      </c>
    </row>
    <row r="540" spans="1:15" x14ac:dyDescent="0.4">
      <c r="A540" s="68">
        <v>91491</v>
      </c>
      <c r="B540" s="62"/>
      <c r="C540" s="62">
        <v>1</v>
      </c>
      <c r="D540" s="65">
        <v>120</v>
      </c>
      <c r="E540" s="65"/>
      <c r="F540" s="65"/>
      <c r="G540" s="65"/>
      <c r="H540" s="65"/>
      <c r="I540" s="65"/>
      <c r="J540" s="65"/>
      <c r="K540" s="65"/>
      <c r="L540" s="65"/>
      <c r="M540" s="65"/>
      <c r="N540" s="65"/>
      <c r="O540" s="65"/>
    </row>
    <row r="541" spans="1:15" ht="37.5" x14ac:dyDescent="0.4">
      <c r="A541" s="69">
        <v>914911</v>
      </c>
      <c r="B541" s="63"/>
      <c r="C541" s="63"/>
      <c r="D541" s="64" t="s">
        <v>2727</v>
      </c>
      <c r="E541" s="64" t="s">
        <v>2786</v>
      </c>
      <c r="F541" s="64" t="s">
        <v>2786</v>
      </c>
      <c r="G541" s="64" t="s">
        <v>2786</v>
      </c>
      <c r="H541" s="64" t="s">
        <v>2786</v>
      </c>
      <c r="I541" s="64" t="s">
        <v>2786</v>
      </c>
      <c r="J541" s="64" t="s">
        <v>2786</v>
      </c>
      <c r="K541" s="64" t="s">
        <v>2786</v>
      </c>
      <c r="L541" s="64" t="s">
        <v>2786</v>
      </c>
      <c r="M541" s="64" t="s">
        <v>2786</v>
      </c>
      <c r="N541" s="64" t="s">
        <v>2786</v>
      </c>
      <c r="O541" s="64" t="s">
        <v>2786</v>
      </c>
    </row>
    <row r="542" spans="1:15" x14ac:dyDescent="0.4">
      <c r="A542" s="68">
        <v>91492</v>
      </c>
      <c r="B542" s="62"/>
      <c r="C542" s="62">
        <v>1</v>
      </c>
      <c r="D542" s="65">
        <v>116</v>
      </c>
      <c r="E542" s="65"/>
      <c r="F542" s="65"/>
      <c r="G542" s="65"/>
      <c r="H542" s="65"/>
      <c r="I542" s="65"/>
      <c r="J542" s="65"/>
      <c r="K542" s="65"/>
      <c r="L542" s="65"/>
      <c r="M542" s="65"/>
      <c r="N542" s="65"/>
      <c r="O542" s="65"/>
    </row>
    <row r="543" spans="1:15" ht="37.5" x14ac:dyDescent="0.4">
      <c r="A543" s="69">
        <v>914921</v>
      </c>
      <c r="B543" s="63"/>
      <c r="C543" s="63"/>
      <c r="D543" s="64" t="s">
        <v>2681</v>
      </c>
      <c r="E543" s="64" t="s">
        <v>2786</v>
      </c>
      <c r="F543" s="64" t="s">
        <v>2786</v>
      </c>
      <c r="G543" s="64" t="s">
        <v>2786</v>
      </c>
      <c r="H543" s="64" t="s">
        <v>2786</v>
      </c>
      <c r="I543" s="64" t="s">
        <v>2786</v>
      </c>
      <c r="J543" s="64" t="s">
        <v>2786</v>
      </c>
      <c r="K543" s="64" t="s">
        <v>2786</v>
      </c>
      <c r="L543" s="64" t="s">
        <v>2786</v>
      </c>
      <c r="M543" s="64" t="s">
        <v>2786</v>
      </c>
      <c r="N543" s="64" t="s">
        <v>2786</v>
      </c>
      <c r="O543" s="64" t="s">
        <v>2786</v>
      </c>
    </row>
    <row r="544" spans="1:15" x14ac:dyDescent="0.4">
      <c r="A544" s="68">
        <v>91493</v>
      </c>
      <c r="B544" s="62"/>
      <c r="C544" s="62">
        <v>1</v>
      </c>
      <c r="D544" s="65">
        <v>119</v>
      </c>
      <c r="E544" s="65"/>
      <c r="F544" s="65"/>
      <c r="G544" s="65"/>
      <c r="H544" s="65"/>
      <c r="I544" s="65"/>
      <c r="J544" s="65"/>
      <c r="K544" s="65"/>
      <c r="L544" s="65"/>
      <c r="M544" s="65"/>
      <c r="N544" s="65"/>
      <c r="O544" s="65"/>
    </row>
    <row r="545" spans="1:15" ht="37.5" customHeight="1" x14ac:dyDescent="0.4">
      <c r="A545" s="69">
        <v>914931</v>
      </c>
      <c r="B545" s="63"/>
      <c r="C545" s="63"/>
      <c r="D545" s="64" t="s">
        <v>2714</v>
      </c>
      <c r="E545" s="64" t="s">
        <v>2786</v>
      </c>
      <c r="F545" s="64" t="s">
        <v>2786</v>
      </c>
      <c r="G545" s="64" t="s">
        <v>2786</v>
      </c>
      <c r="H545" s="64" t="s">
        <v>2786</v>
      </c>
      <c r="I545" s="64" t="s">
        <v>2786</v>
      </c>
      <c r="J545" s="64" t="s">
        <v>2786</v>
      </c>
      <c r="K545" s="64" t="s">
        <v>2786</v>
      </c>
      <c r="L545" s="64" t="s">
        <v>2786</v>
      </c>
      <c r="M545" s="64" t="s">
        <v>2786</v>
      </c>
      <c r="N545" s="64" t="s">
        <v>2786</v>
      </c>
      <c r="O545" s="64" t="s">
        <v>2786</v>
      </c>
    </row>
    <row r="546" spans="1:15" x14ac:dyDescent="0.4">
      <c r="A546" s="68">
        <v>91495</v>
      </c>
      <c r="B546" s="62"/>
      <c r="C546" s="62">
        <v>1</v>
      </c>
      <c r="D546" s="65">
        <v>2</v>
      </c>
      <c r="E546" s="65"/>
      <c r="F546" s="65"/>
      <c r="G546" s="65"/>
      <c r="H546" s="65"/>
      <c r="I546" s="65"/>
      <c r="J546" s="65"/>
      <c r="K546" s="65"/>
      <c r="L546" s="65"/>
      <c r="M546" s="65"/>
      <c r="N546" s="65"/>
      <c r="O546" s="65"/>
    </row>
    <row r="547" spans="1:15" ht="37.5" customHeight="1" x14ac:dyDescent="0.4">
      <c r="A547" s="69">
        <v>914951</v>
      </c>
      <c r="B547" s="63"/>
      <c r="C547" s="63"/>
      <c r="D547" s="64" t="s">
        <v>1580</v>
      </c>
      <c r="E547" s="64" t="s">
        <v>2786</v>
      </c>
      <c r="F547" s="64" t="s">
        <v>2786</v>
      </c>
      <c r="G547" s="64" t="s">
        <v>2786</v>
      </c>
      <c r="H547" s="64" t="s">
        <v>2786</v>
      </c>
      <c r="I547" s="64" t="s">
        <v>2786</v>
      </c>
      <c r="J547" s="64" t="s">
        <v>2786</v>
      </c>
      <c r="K547" s="64" t="s">
        <v>2786</v>
      </c>
      <c r="L547" s="64" t="s">
        <v>2786</v>
      </c>
      <c r="M547" s="64" t="s">
        <v>2786</v>
      </c>
      <c r="N547" s="64" t="s">
        <v>2786</v>
      </c>
      <c r="O547" s="64" t="s">
        <v>2786</v>
      </c>
    </row>
    <row r="548" spans="1:15" x14ac:dyDescent="0.4">
      <c r="A548" s="68">
        <v>91496</v>
      </c>
      <c r="B548" s="62"/>
      <c r="C548" s="62">
        <v>2</v>
      </c>
      <c r="D548" s="65">
        <v>1</v>
      </c>
      <c r="E548" s="65">
        <v>2</v>
      </c>
      <c r="F548" s="65"/>
      <c r="G548" s="65"/>
      <c r="H548" s="65"/>
      <c r="I548" s="65"/>
      <c r="J548" s="65"/>
      <c r="K548" s="65"/>
      <c r="L548" s="65"/>
      <c r="M548" s="65"/>
      <c r="N548" s="65"/>
      <c r="O548" s="65"/>
    </row>
    <row r="549" spans="1:15" ht="37.5" customHeight="1" x14ac:dyDescent="0.4">
      <c r="A549" s="69">
        <v>914961</v>
      </c>
      <c r="B549" s="63"/>
      <c r="C549" s="63"/>
      <c r="D549" s="64" t="s">
        <v>1540</v>
      </c>
      <c r="E549" s="64" t="s">
        <v>1580</v>
      </c>
      <c r="F549" s="64" t="s">
        <v>2786</v>
      </c>
      <c r="G549" s="64" t="s">
        <v>2786</v>
      </c>
      <c r="H549" s="64" t="s">
        <v>2786</v>
      </c>
      <c r="I549" s="64" t="s">
        <v>2786</v>
      </c>
      <c r="J549" s="64" t="s">
        <v>2786</v>
      </c>
      <c r="K549" s="64" t="s">
        <v>2786</v>
      </c>
      <c r="L549" s="64" t="s">
        <v>2786</v>
      </c>
      <c r="M549" s="64" t="s">
        <v>2786</v>
      </c>
      <c r="N549" s="64" t="s">
        <v>2786</v>
      </c>
      <c r="O549" s="64" t="s">
        <v>2786</v>
      </c>
    </row>
    <row r="550" spans="1:15" x14ac:dyDescent="0.4">
      <c r="A550" s="68">
        <v>91498</v>
      </c>
      <c r="B550" s="62"/>
      <c r="C550" s="62">
        <v>2</v>
      </c>
      <c r="D550" s="65">
        <v>7</v>
      </c>
      <c r="E550" s="65">
        <v>10</v>
      </c>
      <c r="F550" s="65"/>
      <c r="G550" s="65"/>
      <c r="H550" s="65"/>
      <c r="I550" s="65"/>
      <c r="J550" s="65"/>
      <c r="K550" s="65"/>
      <c r="L550" s="65"/>
      <c r="M550" s="65"/>
      <c r="N550" s="65"/>
      <c r="O550" s="65"/>
    </row>
    <row r="551" spans="1:15" ht="37.5" customHeight="1" x14ac:dyDescent="0.4">
      <c r="A551" s="69">
        <v>914981</v>
      </c>
      <c r="B551" s="63"/>
      <c r="C551" s="63"/>
      <c r="D551" s="64" t="s">
        <v>1633</v>
      </c>
      <c r="E551" s="64" t="s">
        <v>1671</v>
      </c>
      <c r="F551" s="64" t="s">
        <v>2786</v>
      </c>
      <c r="G551" s="64" t="s">
        <v>2786</v>
      </c>
      <c r="H551" s="64" t="s">
        <v>2786</v>
      </c>
      <c r="I551" s="64" t="s">
        <v>2786</v>
      </c>
      <c r="J551" s="64" t="s">
        <v>2786</v>
      </c>
      <c r="K551" s="64" t="s">
        <v>2786</v>
      </c>
      <c r="L551" s="64" t="s">
        <v>2786</v>
      </c>
      <c r="M551" s="64" t="s">
        <v>2786</v>
      </c>
      <c r="N551" s="64" t="s">
        <v>2786</v>
      </c>
      <c r="O551" s="64" t="s">
        <v>2786</v>
      </c>
    </row>
    <row r="552" spans="1:15" x14ac:dyDescent="0.4">
      <c r="A552" s="68">
        <v>91499</v>
      </c>
      <c r="B552" s="62"/>
      <c r="C552" s="62">
        <v>1</v>
      </c>
      <c r="D552" s="65">
        <v>8</v>
      </c>
      <c r="E552" s="65"/>
      <c r="F552" s="65"/>
      <c r="G552" s="65"/>
      <c r="H552" s="65"/>
      <c r="I552" s="65"/>
      <c r="J552" s="65"/>
      <c r="K552" s="65"/>
      <c r="L552" s="65"/>
      <c r="M552" s="65"/>
      <c r="N552" s="65"/>
      <c r="O552" s="65"/>
    </row>
    <row r="553" spans="1:15" ht="37.5" customHeight="1" x14ac:dyDescent="0.4">
      <c r="A553" s="69">
        <v>914991</v>
      </c>
      <c r="B553" s="63"/>
      <c r="C553" s="63"/>
      <c r="D553" s="64" t="s">
        <v>2800</v>
      </c>
      <c r="E553" s="64" t="s">
        <v>2786</v>
      </c>
      <c r="F553" s="64" t="s">
        <v>2786</v>
      </c>
      <c r="G553" s="64" t="s">
        <v>2786</v>
      </c>
      <c r="H553" s="64" t="s">
        <v>2786</v>
      </c>
      <c r="I553" s="64" t="s">
        <v>2786</v>
      </c>
      <c r="J553" s="64" t="s">
        <v>2786</v>
      </c>
      <c r="K553" s="64" t="s">
        <v>2786</v>
      </c>
      <c r="L553" s="64" t="s">
        <v>2786</v>
      </c>
      <c r="M553" s="64" t="s">
        <v>2786</v>
      </c>
      <c r="N553" s="64" t="s">
        <v>2786</v>
      </c>
      <c r="O553" s="64" t="s">
        <v>2786</v>
      </c>
    </row>
    <row r="554" spans="1:15" x14ac:dyDescent="0.4">
      <c r="A554" s="68">
        <v>91501</v>
      </c>
      <c r="B554" s="62"/>
      <c r="C554" s="62">
        <v>1</v>
      </c>
      <c r="D554" s="65">
        <v>9</v>
      </c>
      <c r="E554" s="65"/>
      <c r="F554" s="65"/>
      <c r="G554" s="65"/>
      <c r="H554" s="65"/>
      <c r="I554" s="65"/>
      <c r="J554" s="65"/>
      <c r="K554" s="65"/>
      <c r="L554" s="65"/>
      <c r="M554" s="65"/>
      <c r="N554" s="65"/>
      <c r="O554" s="65"/>
    </row>
    <row r="555" spans="1:15" ht="37.5" customHeight="1" x14ac:dyDescent="0.4">
      <c r="A555" s="69">
        <v>915011</v>
      </c>
      <c r="B555" s="63"/>
      <c r="C555" s="63"/>
      <c r="D555" s="64" t="s">
        <v>1661</v>
      </c>
      <c r="E555" s="64" t="s">
        <v>2786</v>
      </c>
      <c r="F555" s="64" t="s">
        <v>2786</v>
      </c>
      <c r="G555" s="64" t="s">
        <v>2786</v>
      </c>
      <c r="H555" s="64" t="s">
        <v>2786</v>
      </c>
      <c r="I555" s="64" t="s">
        <v>2786</v>
      </c>
      <c r="J555" s="64" t="s">
        <v>2786</v>
      </c>
      <c r="K555" s="64" t="s">
        <v>2786</v>
      </c>
      <c r="L555" s="64" t="s">
        <v>2786</v>
      </c>
      <c r="M555" s="64" t="s">
        <v>2786</v>
      </c>
      <c r="N555" s="64" t="s">
        <v>2786</v>
      </c>
      <c r="O555" s="64" t="s">
        <v>2786</v>
      </c>
    </row>
    <row r="556" spans="1:15" x14ac:dyDescent="0.4">
      <c r="A556" s="68">
        <v>91502</v>
      </c>
      <c r="B556" s="62"/>
      <c r="C556" s="62">
        <v>1</v>
      </c>
      <c r="D556" s="65">
        <v>7</v>
      </c>
      <c r="E556" s="65"/>
      <c r="F556" s="65"/>
      <c r="G556" s="65"/>
      <c r="H556" s="65"/>
      <c r="I556" s="65"/>
      <c r="J556" s="65"/>
      <c r="K556" s="65"/>
      <c r="L556" s="65"/>
      <c r="M556" s="65"/>
      <c r="N556" s="65"/>
      <c r="O556" s="65"/>
    </row>
    <row r="557" spans="1:15" ht="37.5" x14ac:dyDescent="0.4">
      <c r="A557" s="69">
        <v>915021</v>
      </c>
      <c r="B557" s="63"/>
      <c r="C557" s="63"/>
      <c r="D557" s="64" t="s">
        <v>1633</v>
      </c>
      <c r="E557" s="64" t="s">
        <v>2786</v>
      </c>
      <c r="F557" s="64" t="s">
        <v>2786</v>
      </c>
      <c r="G557" s="64" t="s">
        <v>2786</v>
      </c>
      <c r="H557" s="64" t="s">
        <v>2786</v>
      </c>
      <c r="I557" s="64" t="s">
        <v>2786</v>
      </c>
      <c r="J557" s="64" t="s">
        <v>2786</v>
      </c>
      <c r="K557" s="64" t="s">
        <v>2786</v>
      </c>
      <c r="L557" s="64" t="s">
        <v>2786</v>
      </c>
      <c r="M557" s="64" t="s">
        <v>2786</v>
      </c>
      <c r="N557" s="64" t="s">
        <v>2786</v>
      </c>
      <c r="O557" s="64" t="s">
        <v>2786</v>
      </c>
    </row>
    <row r="558" spans="1:15" x14ac:dyDescent="0.4">
      <c r="A558" s="68">
        <v>91503</v>
      </c>
      <c r="B558" s="62"/>
      <c r="C558" s="62">
        <v>2</v>
      </c>
      <c r="D558" s="65">
        <v>114</v>
      </c>
      <c r="E558" s="65">
        <v>116</v>
      </c>
      <c r="F558" s="65"/>
      <c r="G558" s="65"/>
      <c r="H558" s="65"/>
      <c r="I558" s="65"/>
      <c r="J558" s="65"/>
      <c r="K558" s="65"/>
      <c r="L558" s="65"/>
      <c r="M558" s="65"/>
      <c r="N558" s="65"/>
      <c r="O558" s="65"/>
    </row>
    <row r="559" spans="1:15" ht="37.5" customHeight="1" x14ac:dyDescent="0.4">
      <c r="A559" s="69">
        <v>915031</v>
      </c>
      <c r="B559" s="63"/>
      <c r="C559" s="63"/>
      <c r="D559" s="64" t="s">
        <v>2793</v>
      </c>
      <c r="E559" s="64" t="s">
        <v>2681</v>
      </c>
      <c r="F559" s="64" t="s">
        <v>2786</v>
      </c>
      <c r="G559" s="64" t="s">
        <v>2786</v>
      </c>
      <c r="H559" s="64" t="s">
        <v>2786</v>
      </c>
      <c r="I559" s="64" t="s">
        <v>2786</v>
      </c>
      <c r="J559" s="64" t="s">
        <v>2786</v>
      </c>
      <c r="K559" s="64" t="s">
        <v>2786</v>
      </c>
      <c r="L559" s="64" t="s">
        <v>2786</v>
      </c>
      <c r="M559" s="64" t="s">
        <v>2786</v>
      </c>
      <c r="N559" s="64" t="s">
        <v>2786</v>
      </c>
      <c r="O559" s="64" t="s">
        <v>2786</v>
      </c>
    </row>
    <row r="560" spans="1:15" x14ac:dyDescent="0.4">
      <c r="A560" s="68">
        <v>91505</v>
      </c>
      <c r="B560" s="62"/>
      <c r="C560" s="62">
        <v>1</v>
      </c>
      <c r="D560" s="65">
        <v>116</v>
      </c>
      <c r="E560" s="65"/>
      <c r="F560" s="65"/>
      <c r="G560" s="65"/>
      <c r="H560" s="65"/>
      <c r="I560" s="65"/>
      <c r="J560" s="65"/>
      <c r="K560" s="65"/>
      <c r="L560" s="65"/>
      <c r="M560" s="65"/>
      <c r="N560" s="65"/>
      <c r="O560" s="65"/>
    </row>
    <row r="561" spans="1:15" ht="37.5" x14ac:dyDescent="0.4">
      <c r="A561" s="69">
        <v>915051</v>
      </c>
      <c r="B561" s="63"/>
      <c r="C561" s="63"/>
      <c r="D561" s="64" t="s">
        <v>2681</v>
      </c>
      <c r="E561" s="64" t="s">
        <v>2786</v>
      </c>
      <c r="F561" s="64" t="s">
        <v>2786</v>
      </c>
      <c r="G561" s="64" t="s">
        <v>2786</v>
      </c>
      <c r="H561" s="64" t="s">
        <v>2786</v>
      </c>
      <c r="I561" s="64" t="s">
        <v>2786</v>
      </c>
      <c r="J561" s="64" t="s">
        <v>2786</v>
      </c>
      <c r="K561" s="64" t="s">
        <v>2786</v>
      </c>
      <c r="L561" s="64" t="s">
        <v>2786</v>
      </c>
      <c r="M561" s="64" t="s">
        <v>2786</v>
      </c>
      <c r="N561" s="64" t="s">
        <v>2786</v>
      </c>
      <c r="O561" s="64" t="s">
        <v>2786</v>
      </c>
    </row>
    <row r="562" spans="1:15" x14ac:dyDescent="0.4">
      <c r="A562" s="68">
        <v>91508</v>
      </c>
      <c r="B562" s="62"/>
      <c r="C562" s="62">
        <v>3</v>
      </c>
      <c r="D562" s="65">
        <v>81</v>
      </c>
      <c r="E562" s="65">
        <v>103</v>
      </c>
      <c r="F562" s="65">
        <v>104</v>
      </c>
      <c r="G562" s="65"/>
      <c r="H562" s="65"/>
      <c r="I562" s="65"/>
      <c r="J562" s="65"/>
      <c r="K562" s="65"/>
      <c r="L562" s="65"/>
      <c r="M562" s="65"/>
      <c r="N562" s="65"/>
      <c r="O562" s="65"/>
    </row>
    <row r="563" spans="1:15" ht="37.5" customHeight="1" x14ac:dyDescent="0.4">
      <c r="A563" s="69">
        <v>915081</v>
      </c>
      <c r="B563" s="63"/>
      <c r="C563" s="63"/>
      <c r="D563" s="64" t="s">
        <v>2277</v>
      </c>
      <c r="E563" s="64" t="s">
        <v>2801</v>
      </c>
      <c r="F563" s="64" t="s">
        <v>2581</v>
      </c>
      <c r="G563" s="64" t="s">
        <v>2786</v>
      </c>
      <c r="H563" s="64" t="s">
        <v>2786</v>
      </c>
      <c r="I563" s="64" t="s">
        <v>2786</v>
      </c>
      <c r="J563" s="64" t="s">
        <v>2786</v>
      </c>
      <c r="K563" s="64" t="s">
        <v>2786</v>
      </c>
      <c r="L563" s="64" t="s">
        <v>2786</v>
      </c>
      <c r="M563" s="64" t="s">
        <v>2786</v>
      </c>
      <c r="N563" s="64" t="s">
        <v>2786</v>
      </c>
      <c r="O563" s="64" t="s">
        <v>2786</v>
      </c>
    </row>
    <row r="564" spans="1:15" x14ac:dyDescent="0.4">
      <c r="A564" s="68">
        <v>91509</v>
      </c>
      <c r="B564" s="62"/>
      <c r="C564" s="62">
        <v>1</v>
      </c>
      <c r="D564" s="65">
        <v>102</v>
      </c>
      <c r="E564" s="65"/>
      <c r="F564" s="65"/>
      <c r="G564" s="65"/>
      <c r="H564" s="65"/>
      <c r="I564" s="65"/>
      <c r="J564" s="65"/>
      <c r="K564" s="65"/>
      <c r="L564" s="65"/>
      <c r="M564" s="65"/>
      <c r="N564" s="65"/>
      <c r="O564" s="65"/>
    </row>
    <row r="565" spans="1:15" ht="37.5" x14ac:dyDescent="0.4">
      <c r="A565" s="69">
        <v>915091</v>
      </c>
      <c r="B565" s="63"/>
      <c r="C565" s="63"/>
      <c r="D565" s="64" t="s">
        <v>2566</v>
      </c>
      <c r="E565" s="64" t="s">
        <v>2786</v>
      </c>
      <c r="F565" s="64" t="s">
        <v>2786</v>
      </c>
      <c r="G565" s="64" t="s">
        <v>2786</v>
      </c>
      <c r="H565" s="64" t="s">
        <v>2786</v>
      </c>
      <c r="I565" s="64" t="s">
        <v>2786</v>
      </c>
      <c r="J565" s="64" t="s">
        <v>2786</v>
      </c>
      <c r="K565" s="64" t="s">
        <v>2786</v>
      </c>
      <c r="L565" s="64" t="s">
        <v>2786</v>
      </c>
      <c r="M565" s="64" t="s">
        <v>2786</v>
      </c>
      <c r="N565" s="64" t="s">
        <v>2786</v>
      </c>
      <c r="O565" s="64" t="s">
        <v>2786</v>
      </c>
    </row>
    <row r="566" spans="1:15" x14ac:dyDescent="0.4">
      <c r="A566" s="68">
        <v>91516</v>
      </c>
      <c r="B566" s="62"/>
      <c r="C566" s="62">
        <v>1</v>
      </c>
      <c r="D566" s="65">
        <v>58</v>
      </c>
      <c r="E566" s="65"/>
      <c r="F566" s="65"/>
      <c r="G566" s="65"/>
      <c r="H566" s="65"/>
      <c r="I566" s="65"/>
      <c r="J566" s="65"/>
      <c r="K566" s="65"/>
      <c r="L566" s="65"/>
      <c r="M566" s="65"/>
      <c r="N566" s="65"/>
      <c r="O566" s="65"/>
    </row>
    <row r="567" spans="1:15" ht="37.5" customHeight="1" x14ac:dyDescent="0.4">
      <c r="A567" s="69">
        <v>915161</v>
      </c>
      <c r="B567" s="63"/>
      <c r="C567" s="63"/>
      <c r="D567" s="64" t="s">
        <v>2075</v>
      </c>
      <c r="E567" s="64" t="s">
        <v>2786</v>
      </c>
      <c r="F567" s="64" t="s">
        <v>2786</v>
      </c>
      <c r="G567" s="64" t="s">
        <v>2786</v>
      </c>
      <c r="H567" s="64" t="s">
        <v>2786</v>
      </c>
      <c r="I567" s="64" t="s">
        <v>2786</v>
      </c>
      <c r="J567" s="64" t="s">
        <v>2786</v>
      </c>
      <c r="K567" s="64" t="s">
        <v>2786</v>
      </c>
      <c r="L567" s="64" t="s">
        <v>2786</v>
      </c>
      <c r="M567" s="64" t="s">
        <v>2786</v>
      </c>
      <c r="N567" s="64" t="s">
        <v>2786</v>
      </c>
      <c r="O567" s="64" t="s">
        <v>2786</v>
      </c>
    </row>
    <row r="568" spans="1:15" x14ac:dyDescent="0.4">
      <c r="A568" s="68">
        <v>91517</v>
      </c>
      <c r="B568" s="62"/>
      <c r="C568" s="62">
        <v>1</v>
      </c>
      <c r="D568" s="65">
        <v>48</v>
      </c>
      <c r="E568" s="65"/>
      <c r="F568" s="65"/>
      <c r="G568" s="65"/>
      <c r="H568" s="65"/>
      <c r="I568" s="65"/>
      <c r="J568" s="65"/>
      <c r="K568" s="65"/>
      <c r="L568" s="65"/>
      <c r="M568" s="65"/>
      <c r="N568" s="65"/>
      <c r="O568" s="65"/>
    </row>
    <row r="569" spans="1:15" ht="37.5" x14ac:dyDescent="0.4">
      <c r="A569" s="69">
        <v>915171</v>
      </c>
      <c r="B569" s="63"/>
      <c r="C569" s="63"/>
      <c r="D569" s="64" t="s">
        <v>2019</v>
      </c>
      <c r="E569" s="64" t="s">
        <v>2786</v>
      </c>
      <c r="F569" s="64" t="s">
        <v>2786</v>
      </c>
      <c r="G569" s="64" t="s">
        <v>2786</v>
      </c>
      <c r="H569" s="64" t="s">
        <v>2786</v>
      </c>
      <c r="I569" s="64" t="s">
        <v>2786</v>
      </c>
      <c r="J569" s="64" t="s">
        <v>2786</v>
      </c>
      <c r="K569" s="64" t="s">
        <v>2786</v>
      </c>
      <c r="L569" s="64" t="s">
        <v>2786</v>
      </c>
      <c r="M569" s="64" t="s">
        <v>2786</v>
      </c>
      <c r="N569" s="64" t="s">
        <v>2786</v>
      </c>
      <c r="O569" s="64" t="s">
        <v>2786</v>
      </c>
    </row>
    <row r="570" spans="1:15" x14ac:dyDescent="0.4">
      <c r="A570" s="68">
        <v>91519</v>
      </c>
      <c r="B570" s="62"/>
      <c r="C570" s="62">
        <v>3</v>
      </c>
      <c r="D570" s="65">
        <v>27</v>
      </c>
      <c r="E570" s="65">
        <v>31</v>
      </c>
      <c r="F570" s="65">
        <v>53</v>
      </c>
      <c r="G570" s="65"/>
      <c r="H570" s="65"/>
      <c r="I570" s="65"/>
      <c r="J570" s="65"/>
      <c r="K570" s="65"/>
      <c r="L570" s="65"/>
      <c r="M570" s="65"/>
      <c r="N570" s="65"/>
      <c r="O570" s="65"/>
    </row>
    <row r="571" spans="1:15" ht="37.5" customHeight="1" x14ac:dyDescent="0.4">
      <c r="A571" s="69">
        <v>915191</v>
      </c>
      <c r="B571" s="63"/>
      <c r="C571" s="63"/>
      <c r="D571" s="64" t="s">
        <v>1826</v>
      </c>
      <c r="E571" s="64" t="s">
        <v>1861</v>
      </c>
      <c r="F571" s="64" t="s">
        <v>2046</v>
      </c>
      <c r="G571" s="64" t="s">
        <v>2786</v>
      </c>
      <c r="H571" s="64" t="s">
        <v>2786</v>
      </c>
      <c r="I571" s="64" t="s">
        <v>2786</v>
      </c>
      <c r="J571" s="64" t="s">
        <v>2786</v>
      </c>
      <c r="K571" s="64" t="s">
        <v>2786</v>
      </c>
      <c r="L571" s="64" t="s">
        <v>2786</v>
      </c>
      <c r="M571" s="64" t="s">
        <v>2786</v>
      </c>
      <c r="N571" s="64" t="s">
        <v>2786</v>
      </c>
      <c r="O571" s="64" t="s">
        <v>2786</v>
      </c>
    </row>
    <row r="572" spans="1:15" x14ac:dyDescent="0.4">
      <c r="A572" s="68">
        <v>91520</v>
      </c>
      <c r="B572" s="62"/>
      <c r="C572" s="62">
        <v>1</v>
      </c>
      <c r="D572" s="65">
        <v>81</v>
      </c>
      <c r="E572" s="65"/>
      <c r="F572" s="65"/>
      <c r="G572" s="65"/>
      <c r="H572" s="65"/>
      <c r="I572" s="65"/>
      <c r="J572" s="65"/>
      <c r="K572" s="65"/>
      <c r="L572" s="65"/>
      <c r="M572" s="65"/>
      <c r="N572" s="65"/>
      <c r="O572" s="65"/>
    </row>
    <row r="573" spans="1:15" ht="37.5" x14ac:dyDescent="0.4">
      <c r="A573" s="69">
        <v>915201</v>
      </c>
      <c r="B573" s="63"/>
      <c r="C573" s="63"/>
      <c r="D573" s="64" t="s">
        <v>2277</v>
      </c>
      <c r="E573" s="64" t="s">
        <v>2786</v>
      </c>
      <c r="F573" s="64" t="s">
        <v>2786</v>
      </c>
      <c r="G573" s="64" t="s">
        <v>2786</v>
      </c>
      <c r="H573" s="64" t="s">
        <v>2786</v>
      </c>
      <c r="I573" s="64" t="s">
        <v>2786</v>
      </c>
      <c r="J573" s="64" t="s">
        <v>2786</v>
      </c>
      <c r="K573" s="64" t="s">
        <v>2786</v>
      </c>
      <c r="L573" s="64" t="s">
        <v>2786</v>
      </c>
      <c r="M573" s="64" t="s">
        <v>2786</v>
      </c>
      <c r="N573" s="64" t="s">
        <v>2786</v>
      </c>
      <c r="O573" s="64" t="s">
        <v>2786</v>
      </c>
    </row>
    <row r="574" spans="1:15" x14ac:dyDescent="0.4">
      <c r="A574" s="68">
        <v>91521</v>
      </c>
      <c r="B574" s="62"/>
      <c r="C574" s="62">
        <v>1</v>
      </c>
      <c r="D574" s="65">
        <v>89</v>
      </c>
      <c r="E574" s="65"/>
      <c r="F574" s="65"/>
      <c r="G574" s="65"/>
      <c r="H574" s="65"/>
      <c r="I574" s="65"/>
      <c r="J574" s="65"/>
      <c r="K574" s="65"/>
      <c r="L574" s="65"/>
      <c r="M574" s="65"/>
      <c r="N574" s="65"/>
      <c r="O574" s="65"/>
    </row>
    <row r="575" spans="1:15" ht="37.5" customHeight="1" x14ac:dyDescent="0.4">
      <c r="A575" s="69">
        <v>915211</v>
      </c>
      <c r="B575" s="63"/>
      <c r="C575" s="63"/>
      <c r="D575" s="64" t="s">
        <v>2419</v>
      </c>
      <c r="E575" s="64" t="s">
        <v>2786</v>
      </c>
      <c r="F575" s="64" t="s">
        <v>2786</v>
      </c>
      <c r="G575" s="64" t="s">
        <v>2786</v>
      </c>
      <c r="H575" s="64" t="s">
        <v>2786</v>
      </c>
      <c r="I575" s="64" t="s">
        <v>2786</v>
      </c>
      <c r="J575" s="64" t="s">
        <v>2786</v>
      </c>
      <c r="K575" s="64" t="s">
        <v>2786</v>
      </c>
      <c r="L575" s="64" t="s">
        <v>2786</v>
      </c>
      <c r="M575" s="64" t="s">
        <v>2786</v>
      </c>
      <c r="N575" s="64" t="s">
        <v>2786</v>
      </c>
      <c r="O575" s="64" t="s">
        <v>2786</v>
      </c>
    </row>
    <row r="576" spans="1:15" x14ac:dyDescent="0.4">
      <c r="A576" s="68">
        <v>91527</v>
      </c>
      <c r="B576" s="62"/>
      <c r="C576" s="62">
        <v>1</v>
      </c>
      <c r="D576" s="65">
        <v>15</v>
      </c>
      <c r="E576" s="65"/>
      <c r="F576" s="65"/>
      <c r="G576" s="65"/>
      <c r="H576" s="65"/>
      <c r="I576" s="65"/>
      <c r="J576" s="65"/>
      <c r="K576" s="65"/>
      <c r="L576" s="65"/>
      <c r="M576" s="65"/>
      <c r="N576" s="65"/>
      <c r="O576" s="65"/>
    </row>
    <row r="577" spans="1:15" ht="37.5" customHeight="1" x14ac:dyDescent="0.4">
      <c r="A577" s="69">
        <v>915271</v>
      </c>
      <c r="B577" s="63"/>
      <c r="C577" s="63"/>
      <c r="D577" s="64" t="s">
        <v>1731</v>
      </c>
      <c r="E577" s="64" t="s">
        <v>2786</v>
      </c>
      <c r="F577" s="64" t="s">
        <v>2786</v>
      </c>
      <c r="G577" s="64" t="s">
        <v>2786</v>
      </c>
      <c r="H577" s="64" t="s">
        <v>2786</v>
      </c>
      <c r="I577" s="64" t="s">
        <v>2786</v>
      </c>
      <c r="J577" s="64" t="s">
        <v>2786</v>
      </c>
      <c r="K577" s="64" t="s">
        <v>2786</v>
      </c>
      <c r="L577" s="64" t="s">
        <v>2786</v>
      </c>
      <c r="M577" s="64" t="s">
        <v>2786</v>
      </c>
      <c r="N577" s="64" t="s">
        <v>2786</v>
      </c>
      <c r="O577" s="64" t="s">
        <v>2786</v>
      </c>
    </row>
    <row r="578" spans="1:15" x14ac:dyDescent="0.4">
      <c r="A578" s="68">
        <v>91528</v>
      </c>
      <c r="B578" s="62"/>
      <c r="C578" s="62">
        <v>1</v>
      </c>
      <c r="D578" s="65">
        <v>73</v>
      </c>
      <c r="E578" s="65"/>
      <c r="F578" s="65"/>
      <c r="G578" s="65"/>
      <c r="H578" s="65"/>
      <c r="I578" s="65"/>
      <c r="J578" s="65"/>
      <c r="K578" s="65"/>
      <c r="L578" s="65"/>
      <c r="M578" s="65"/>
      <c r="N578" s="65"/>
      <c r="O578" s="65"/>
    </row>
    <row r="579" spans="1:15" ht="37.5" customHeight="1" x14ac:dyDescent="0.4">
      <c r="A579" s="69">
        <v>915281</v>
      </c>
      <c r="B579" s="63"/>
      <c r="C579" s="63"/>
      <c r="D579" s="64" t="s">
        <v>2236</v>
      </c>
      <c r="E579" s="64" t="s">
        <v>2786</v>
      </c>
      <c r="F579" s="64" t="s">
        <v>2786</v>
      </c>
      <c r="G579" s="64" t="s">
        <v>2786</v>
      </c>
      <c r="H579" s="64" t="s">
        <v>2786</v>
      </c>
      <c r="I579" s="64" t="s">
        <v>2786</v>
      </c>
      <c r="J579" s="64" t="s">
        <v>2786</v>
      </c>
      <c r="K579" s="64" t="s">
        <v>2786</v>
      </c>
      <c r="L579" s="64" t="s">
        <v>2786</v>
      </c>
      <c r="M579" s="64" t="s">
        <v>2786</v>
      </c>
      <c r="N579" s="64" t="s">
        <v>2786</v>
      </c>
      <c r="O579" s="64" t="s">
        <v>2786</v>
      </c>
    </row>
    <row r="580" spans="1:15" x14ac:dyDescent="0.4">
      <c r="A580" s="68">
        <v>91530</v>
      </c>
      <c r="B580" s="62"/>
      <c r="C580" s="62">
        <v>1</v>
      </c>
      <c r="D580" s="65">
        <v>47</v>
      </c>
      <c r="E580" s="65"/>
      <c r="F580" s="65"/>
      <c r="G580" s="65"/>
      <c r="H580" s="65"/>
      <c r="I580" s="65"/>
      <c r="J580" s="65"/>
      <c r="K580" s="65"/>
      <c r="L580" s="65"/>
      <c r="M580" s="65"/>
      <c r="N580" s="65"/>
      <c r="O580" s="65"/>
    </row>
    <row r="581" spans="1:15" ht="37.5" customHeight="1" x14ac:dyDescent="0.4">
      <c r="A581" s="69">
        <v>915301</v>
      </c>
      <c r="B581" s="63"/>
      <c r="C581" s="63"/>
      <c r="D581" s="64" t="s">
        <v>2008</v>
      </c>
      <c r="E581" s="64" t="s">
        <v>2786</v>
      </c>
      <c r="F581" s="64" t="s">
        <v>2786</v>
      </c>
      <c r="G581" s="64" t="s">
        <v>2786</v>
      </c>
      <c r="H581" s="64" t="s">
        <v>2786</v>
      </c>
      <c r="I581" s="64" t="s">
        <v>2786</v>
      </c>
      <c r="J581" s="64" t="s">
        <v>2786</v>
      </c>
      <c r="K581" s="64" t="s">
        <v>2786</v>
      </c>
      <c r="L581" s="64" t="s">
        <v>2786</v>
      </c>
      <c r="M581" s="64" t="s">
        <v>2786</v>
      </c>
      <c r="N581" s="64" t="s">
        <v>2786</v>
      </c>
      <c r="O581" s="64" t="s">
        <v>2786</v>
      </c>
    </row>
    <row r="582" spans="1:15" x14ac:dyDescent="0.4">
      <c r="A582" s="68">
        <v>91533</v>
      </c>
      <c r="B582" s="62"/>
      <c r="C582" s="62">
        <v>1</v>
      </c>
      <c r="D582" s="65">
        <v>66</v>
      </c>
      <c r="E582" s="65"/>
      <c r="F582" s="65"/>
      <c r="G582" s="65"/>
      <c r="H582" s="65"/>
      <c r="I582" s="65"/>
      <c r="J582" s="65"/>
      <c r="K582" s="65"/>
      <c r="L582" s="65"/>
      <c r="M582" s="65"/>
      <c r="N582" s="65"/>
      <c r="O582" s="65"/>
    </row>
    <row r="583" spans="1:15" ht="37.5" customHeight="1" x14ac:dyDescent="0.4">
      <c r="A583" s="69">
        <v>915331</v>
      </c>
      <c r="B583" s="63"/>
      <c r="C583" s="63"/>
      <c r="D583" s="64" t="s">
        <v>2141</v>
      </c>
      <c r="E583" s="64" t="s">
        <v>2786</v>
      </c>
      <c r="F583" s="64" t="s">
        <v>2786</v>
      </c>
      <c r="G583" s="64" t="s">
        <v>2786</v>
      </c>
      <c r="H583" s="64" t="s">
        <v>2786</v>
      </c>
      <c r="I583" s="64" t="s">
        <v>2786</v>
      </c>
      <c r="J583" s="64" t="s">
        <v>2786</v>
      </c>
      <c r="K583" s="64" t="s">
        <v>2786</v>
      </c>
      <c r="L583" s="64" t="s">
        <v>2786</v>
      </c>
      <c r="M583" s="64" t="s">
        <v>2786</v>
      </c>
      <c r="N583" s="64" t="s">
        <v>2786</v>
      </c>
      <c r="O583" s="64" t="s">
        <v>2786</v>
      </c>
    </row>
    <row r="584" spans="1:15" x14ac:dyDescent="0.4">
      <c r="A584" s="68">
        <v>91534</v>
      </c>
      <c r="B584" s="62"/>
      <c r="C584" s="62">
        <v>2</v>
      </c>
      <c r="D584" s="65">
        <v>20</v>
      </c>
      <c r="E584" s="65">
        <v>21</v>
      </c>
      <c r="F584" s="65"/>
      <c r="G584" s="65"/>
      <c r="H584" s="65"/>
      <c r="I584" s="65"/>
      <c r="J584" s="65"/>
      <c r="K584" s="65"/>
      <c r="L584" s="65"/>
      <c r="M584" s="65"/>
      <c r="N584" s="65"/>
      <c r="O584" s="65"/>
    </row>
    <row r="585" spans="1:15" ht="37.5" customHeight="1" x14ac:dyDescent="0.4">
      <c r="A585" s="69">
        <v>915341</v>
      </c>
      <c r="B585" s="63"/>
      <c r="C585" s="63"/>
      <c r="D585" s="64" t="s">
        <v>2795</v>
      </c>
      <c r="E585" s="64" t="s">
        <v>2796</v>
      </c>
      <c r="F585" s="64" t="s">
        <v>2786</v>
      </c>
      <c r="G585" s="64" t="s">
        <v>2786</v>
      </c>
      <c r="H585" s="64" t="s">
        <v>2786</v>
      </c>
      <c r="I585" s="64" t="s">
        <v>2786</v>
      </c>
      <c r="J585" s="64" t="s">
        <v>2786</v>
      </c>
      <c r="K585" s="64" t="s">
        <v>2786</v>
      </c>
      <c r="L585" s="64" t="s">
        <v>2786</v>
      </c>
      <c r="M585" s="64" t="s">
        <v>2786</v>
      </c>
      <c r="N585" s="64" t="s">
        <v>2786</v>
      </c>
      <c r="O585" s="64" t="s">
        <v>2786</v>
      </c>
    </row>
    <row r="586" spans="1:15" x14ac:dyDescent="0.4">
      <c r="A586" s="68">
        <v>91538</v>
      </c>
      <c r="B586" s="62"/>
      <c r="C586" s="62">
        <v>1</v>
      </c>
      <c r="D586" s="65">
        <v>80</v>
      </c>
      <c r="E586" s="65"/>
      <c r="F586" s="65"/>
      <c r="G586" s="65"/>
      <c r="H586" s="65"/>
      <c r="I586" s="65"/>
      <c r="J586" s="65"/>
      <c r="K586" s="65"/>
      <c r="L586" s="65"/>
      <c r="M586" s="65"/>
      <c r="N586" s="65"/>
      <c r="O586" s="65"/>
    </row>
    <row r="587" spans="1:15" ht="37.5" x14ac:dyDescent="0.4">
      <c r="A587" s="69">
        <v>915381</v>
      </c>
      <c r="B587" s="63"/>
      <c r="C587" s="63"/>
      <c r="D587" s="64" t="s">
        <v>2264</v>
      </c>
      <c r="E587" s="64" t="s">
        <v>2786</v>
      </c>
      <c r="F587" s="64" t="s">
        <v>2786</v>
      </c>
      <c r="G587" s="64" t="s">
        <v>2786</v>
      </c>
      <c r="H587" s="64" t="s">
        <v>2786</v>
      </c>
      <c r="I587" s="64" t="s">
        <v>2786</v>
      </c>
      <c r="J587" s="64" t="s">
        <v>2786</v>
      </c>
      <c r="K587" s="64" t="s">
        <v>2786</v>
      </c>
      <c r="L587" s="64" t="s">
        <v>2786</v>
      </c>
      <c r="M587" s="64" t="s">
        <v>2786</v>
      </c>
      <c r="N587" s="64" t="s">
        <v>2786</v>
      </c>
      <c r="O587" s="64" t="s">
        <v>2786</v>
      </c>
    </row>
    <row r="588" spans="1:15" x14ac:dyDescent="0.4">
      <c r="A588" s="68">
        <v>91539</v>
      </c>
      <c r="B588" s="62"/>
      <c r="C588" s="62">
        <v>1</v>
      </c>
      <c r="D588" s="65">
        <v>116</v>
      </c>
      <c r="E588" s="65"/>
      <c r="F588" s="65"/>
      <c r="G588" s="65"/>
      <c r="H588" s="65"/>
      <c r="I588" s="65"/>
      <c r="J588" s="65"/>
      <c r="K588" s="65"/>
      <c r="L588" s="65"/>
      <c r="M588" s="65"/>
      <c r="N588" s="65"/>
      <c r="O588" s="65"/>
    </row>
    <row r="589" spans="1:15" ht="37.5" x14ac:dyDescent="0.4">
      <c r="A589" s="69">
        <v>915391</v>
      </c>
      <c r="B589" s="63"/>
      <c r="C589" s="63"/>
      <c r="D589" s="64" t="s">
        <v>2681</v>
      </c>
      <c r="E589" s="64" t="s">
        <v>2786</v>
      </c>
      <c r="F589" s="64" t="s">
        <v>2786</v>
      </c>
      <c r="G589" s="64" t="s">
        <v>2786</v>
      </c>
      <c r="H589" s="64" t="s">
        <v>2786</v>
      </c>
      <c r="I589" s="64" t="s">
        <v>2786</v>
      </c>
      <c r="J589" s="64" t="s">
        <v>2786</v>
      </c>
      <c r="K589" s="64" t="s">
        <v>2786</v>
      </c>
      <c r="L589" s="64" t="s">
        <v>2786</v>
      </c>
      <c r="M589" s="64" t="s">
        <v>2786</v>
      </c>
      <c r="N589" s="64" t="s">
        <v>2786</v>
      </c>
      <c r="O589" s="64" t="s">
        <v>2786</v>
      </c>
    </row>
    <row r="590" spans="1:15" x14ac:dyDescent="0.4">
      <c r="A590" s="68">
        <v>91541</v>
      </c>
      <c r="B590" s="62"/>
      <c r="C590" s="62">
        <v>1</v>
      </c>
      <c r="D590" s="65">
        <v>2</v>
      </c>
      <c r="E590" s="65"/>
      <c r="F590" s="65"/>
      <c r="G590" s="65"/>
      <c r="H590" s="65"/>
      <c r="I590" s="65"/>
      <c r="J590" s="65"/>
      <c r="K590" s="65"/>
      <c r="L590" s="65"/>
      <c r="M590" s="65"/>
      <c r="N590" s="65"/>
      <c r="O590" s="65"/>
    </row>
    <row r="591" spans="1:15" ht="37.5" customHeight="1" x14ac:dyDescent="0.4">
      <c r="A591" s="69">
        <v>915411</v>
      </c>
      <c r="B591" s="63"/>
      <c r="C591" s="63"/>
      <c r="D591" s="64" t="s">
        <v>1580</v>
      </c>
      <c r="E591" s="64" t="s">
        <v>2786</v>
      </c>
      <c r="F591" s="64" t="s">
        <v>2786</v>
      </c>
      <c r="G591" s="64" t="s">
        <v>2786</v>
      </c>
      <c r="H591" s="64" t="s">
        <v>2786</v>
      </c>
      <c r="I591" s="64" t="s">
        <v>2786</v>
      </c>
      <c r="J591" s="64" t="s">
        <v>2786</v>
      </c>
      <c r="K591" s="64" t="s">
        <v>2786</v>
      </c>
      <c r="L591" s="64" t="s">
        <v>2786</v>
      </c>
      <c r="M591" s="64" t="s">
        <v>2786</v>
      </c>
      <c r="N591" s="64" t="s">
        <v>2786</v>
      </c>
      <c r="O591" s="64" t="s">
        <v>2786</v>
      </c>
    </row>
    <row r="592" spans="1:15" x14ac:dyDescent="0.4">
      <c r="A592" s="68">
        <v>91542</v>
      </c>
      <c r="B592" s="62"/>
      <c r="C592" s="62">
        <v>1</v>
      </c>
      <c r="D592" s="65">
        <v>116</v>
      </c>
      <c r="E592" s="65"/>
      <c r="F592" s="65"/>
      <c r="G592" s="65"/>
      <c r="H592" s="65"/>
      <c r="I592" s="65"/>
      <c r="J592" s="65"/>
      <c r="K592" s="65"/>
      <c r="L592" s="65"/>
      <c r="M592" s="65"/>
      <c r="N592" s="65"/>
      <c r="O592" s="65"/>
    </row>
    <row r="593" spans="1:15" ht="37.5" x14ac:dyDescent="0.4">
      <c r="A593" s="69">
        <v>915421</v>
      </c>
      <c r="B593" s="63"/>
      <c r="C593" s="63"/>
      <c r="D593" s="64" t="s">
        <v>2681</v>
      </c>
      <c r="E593" s="64" t="s">
        <v>2786</v>
      </c>
      <c r="F593" s="64" t="s">
        <v>2786</v>
      </c>
      <c r="G593" s="64" t="s">
        <v>2786</v>
      </c>
      <c r="H593" s="64" t="s">
        <v>2786</v>
      </c>
      <c r="I593" s="64" t="s">
        <v>2786</v>
      </c>
      <c r="J593" s="64" t="s">
        <v>2786</v>
      </c>
      <c r="K593" s="64" t="s">
        <v>2786</v>
      </c>
      <c r="L593" s="64" t="s">
        <v>2786</v>
      </c>
      <c r="M593" s="64" t="s">
        <v>2786</v>
      </c>
      <c r="N593" s="64" t="s">
        <v>2786</v>
      </c>
      <c r="O593" s="64" t="s">
        <v>2786</v>
      </c>
    </row>
    <row r="594" spans="1:15" x14ac:dyDescent="0.4">
      <c r="A594" s="68">
        <v>91547</v>
      </c>
      <c r="B594" s="62"/>
      <c r="C594" s="62">
        <v>1</v>
      </c>
      <c r="D594" s="65">
        <v>115</v>
      </c>
      <c r="E594" s="65"/>
      <c r="F594" s="65"/>
      <c r="G594" s="65"/>
      <c r="H594" s="65"/>
      <c r="I594" s="65"/>
      <c r="J594" s="65"/>
      <c r="K594" s="65"/>
      <c r="L594" s="65"/>
      <c r="M594" s="65"/>
      <c r="N594" s="65"/>
      <c r="O594" s="65"/>
    </row>
    <row r="595" spans="1:15" ht="37.5" customHeight="1" x14ac:dyDescent="0.4">
      <c r="A595" s="69">
        <v>915471</v>
      </c>
      <c r="B595" s="63"/>
      <c r="C595" s="63"/>
      <c r="D595" s="64" t="s">
        <v>2664</v>
      </c>
      <c r="E595" s="64" t="s">
        <v>2786</v>
      </c>
      <c r="F595" s="64" t="s">
        <v>2786</v>
      </c>
      <c r="G595" s="64" t="s">
        <v>2786</v>
      </c>
      <c r="H595" s="64" t="s">
        <v>2786</v>
      </c>
      <c r="I595" s="64" t="s">
        <v>2786</v>
      </c>
      <c r="J595" s="64" t="s">
        <v>2786</v>
      </c>
      <c r="K595" s="64" t="s">
        <v>2786</v>
      </c>
      <c r="L595" s="64" t="s">
        <v>2786</v>
      </c>
      <c r="M595" s="64" t="s">
        <v>2786</v>
      </c>
      <c r="N595" s="64" t="s">
        <v>2786</v>
      </c>
      <c r="O595" s="64" t="s">
        <v>2786</v>
      </c>
    </row>
    <row r="596" spans="1:15" x14ac:dyDescent="0.4">
      <c r="A596" s="68">
        <v>91548</v>
      </c>
      <c r="B596" s="62"/>
      <c r="C596" s="62">
        <v>1</v>
      </c>
      <c r="D596" s="65">
        <v>81</v>
      </c>
      <c r="E596" s="65"/>
      <c r="F596" s="65"/>
      <c r="G596" s="65"/>
      <c r="H596" s="65"/>
      <c r="I596" s="65"/>
      <c r="J596" s="65"/>
      <c r="K596" s="65"/>
      <c r="L596" s="65"/>
      <c r="M596" s="65"/>
      <c r="N596" s="65"/>
      <c r="O596" s="65"/>
    </row>
    <row r="597" spans="1:15" ht="37.5" x14ac:dyDescent="0.4">
      <c r="A597" s="69">
        <v>915481</v>
      </c>
      <c r="B597" s="63"/>
      <c r="C597" s="63"/>
      <c r="D597" s="64" t="s">
        <v>2277</v>
      </c>
      <c r="E597" s="64" t="s">
        <v>2786</v>
      </c>
      <c r="F597" s="64" t="s">
        <v>2786</v>
      </c>
      <c r="G597" s="64" t="s">
        <v>2786</v>
      </c>
      <c r="H597" s="64" t="s">
        <v>2786</v>
      </c>
      <c r="I597" s="64" t="s">
        <v>2786</v>
      </c>
      <c r="J597" s="64" t="s">
        <v>2786</v>
      </c>
      <c r="K597" s="64" t="s">
        <v>2786</v>
      </c>
      <c r="L597" s="64" t="s">
        <v>2786</v>
      </c>
      <c r="M597" s="64" t="s">
        <v>2786</v>
      </c>
      <c r="N597" s="64" t="s">
        <v>2786</v>
      </c>
      <c r="O597" s="64" t="s">
        <v>2786</v>
      </c>
    </row>
    <row r="598" spans="1:15" x14ac:dyDescent="0.4">
      <c r="A598" s="68">
        <v>91549</v>
      </c>
      <c r="B598" s="62"/>
      <c r="C598" s="62">
        <v>1</v>
      </c>
      <c r="D598" s="65">
        <v>96</v>
      </c>
      <c r="E598" s="65"/>
      <c r="F598" s="65"/>
      <c r="G598" s="65"/>
      <c r="H598" s="65"/>
      <c r="I598" s="65"/>
      <c r="J598" s="65"/>
      <c r="K598" s="65"/>
      <c r="L598" s="65"/>
      <c r="M598" s="65"/>
      <c r="N598" s="65"/>
      <c r="O598" s="65"/>
    </row>
    <row r="599" spans="1:15" ht="37.5" x14ac:dyDescent="0.4">
      <c r="A599" s="69">
        <v>915491</v>
      </c>
      <c r="B599" s="63"/>
      <c r="C599" s="63"/>
      <c r="D599" s="64" t="s">
        <v>2459</v>
      </c>
      <c r="E599" s="64" t="s">
        <v>2786</v>
      </c>
      <c r="F599" s="64" t="s">
        <v>2786</v>
      </c>
      <c r="G599" s="64" t="s">
        <v>2786</v>
      </c>
      <c r="H599" s="64" t="s">
        <v>2786</v>
      </c>
      <c r="I599" s="64" t="s">
        <v>2786</v>
      </c>
      <c r="J599" s="64" t="s">
        <v>2786</v>
      </c>
      <c r="K599" s="64" t="s">
        <v>2786</v>
      </c>
      <c r="L599" s="64" t="s">
        <v>2786</v>
      </c>
      <c r="M599" s="64" t="s">
        <v>2786</v>
      </c>
      <c r="N599" s="64" t="s">
        <v>2786</v>
      </c>
      <c r="O599" s="64" t="s">
        <v>2786</v>
      </c>
    </row>
    <row r="600" spans="1:15" x14ac:dyDescent="0.4">
      <c r="A600" s="68">
        <v>91550</v>
      </c>
      <c r="B600" s="62"/>
      <c r="C600" s="62">
        <v>2</v>
      </c>
      <c r="D600" s="65">
        <v>61</v>
      </c>
      <c r="E600" s="65">
        <v>62</v>
      </c>
      <c r="F600" s="65"/>
      <c r="G600" s="65"/>
      <c r="H600" s="65"/>
      <c r="I600" s="65"/>
      <c r="J600" s="65"/>
      <c r="K600" s="65"/>
      <c r="L600" s="65"/>
      <c r="M600" s="65"/>
      <c r="N600" s="65"/>
      <c r="O600" s="65"/>
    </row>
    <row r="601" spans="1:15" ht="37.5" x14ac:dyDescent="0.4">
      <c r="A601" s="69">
        <v>915501</v>
      </c>
      <c r="B601" s="63"/>
      <c r="C601" s="63"/>
      <c r="D601" s="64" t="s">
        <v>2103</v>
      </c>
      <c r="E601" s="64" t="s">
        <v>2116</v>
      </c>
      <c r="F601" s="64" t="s">
        <v>2786</v>
      </c>
      <c r="G601" s="64" t="s">
        <v>2786</v>
      </c>
      <c r="H601" s="64" t="s">
        <v>2786</v>
      </c>
      <c r="I601" s="64" t="s">
        <v>2786</v>
      </c>
      <c r="J601" s="64" t="s">
        <v>2786</v>
      </c>
      <c r="K601" s="64" t="s">
        <v>2786</v>
      </c>
      <c r="L601" s="64" t="s">
        <v>2786</v>
      </c>
      <c r="M601" s="64" t="s">
        <v>2786</v>
      </c>
      <c r="N601" s="64" t="s">
        <v>2786</v>
      </c>
      <c r="O601" s="64" t="s">
        <v>2786</v>
      </c>
    </row>
    <row r="602" spans="1:15" x14ac:dyDescent="0.4">
      <c r="A602" s="68">
        <v>91552</v>
      </c>
      <c r="B602" s="62"/>
      <c r="C602" s="62">
        <v>1</v>
      </c>
      <c r="D602" s="65">
        <v>34</v>
      </c>
      <c r="E602" s="65"/>
      <c r="F602" s="65"/>
      <c r="G602" s="65"/>
      <c r="H602" s="65"/>
      <c r="I602" s="65"/>
      <c r="J602" s="65"/>
      <c r="K602" s="65"/>
      <c r="L602" s="65"/>
      <c r="M602" s="65"/>
      <c r="N602" s="65"/>
      <c r="O602" s="65"/>
    </row>
    <row r="603" spans="1:15" ht="37.5" x14ac:dyDescent="0.4">
      <c r="A603" s="69">
        <v>915521</v>
      </c>
      <c r="B603" s="63"/>
      <c r="C603" s="63"/>
      <c r="D603" s="64" t="s">
        <v>533</v>
      </c>
      <c r="E603" s="64" t="s">
        <v>2786</v>
      </c>
      <c r="F603" s="64" t="s">
        <v>2786</v>
      </c>
      <c r="G603" s="64" t="s">
        <v>2786</v>
      </c>
      <c r="H603" s="64" t="s">
        <v>2786</v>
      </c>
      <c r="I603" s="64" t="s">
        <v>2786</v>
      </c>
      <c r="J603" s="64" t="s">
        <v>2786</v>
      </c>
      <c r="K603" s="64" t="s">
        <v>2786</v>
      </c>
      <c r="L603" s="64" t="s">
        <v>2786</v>
      </c>
      <c r="M603" s="64" t="s">
        <v>2786</v>
      </c>
      <c r="N603" s="64" t="s">
        <v>2786</v>
      </c>
      <c r="O603" s="64" t="s">
        <v>2786</v>
      </c>
    </row>
    <row r="604" spans="1:15" x14ac:dyDescent="0.4">
      <c r="A604" s="68">
        <v>91558</v>
      </c>
      <c r="B604" s="62"/>
      <c r="C604" s="62">
        <v>1</v>
      </c>
      <c r="D604" s="65">
        <v>10</v>
      </c>
      <c r="E604" s="65"/>
      <c r="F604" s="65"/>
      <c r="G604" s="65"/>
      <c r="H604" s="65"/>
      <c r="I604" s="65"/>
      <c r="J604" s="65"/>
      <c r="K604" s="65"/>
      <c r="L604" s="65"/>
      <c r="M604" s="65"/>
      <c r="N604" s="65"/>
      <c r="O604" s="65"/>
    </row>
    <row r="605" spans="1:15" ht="37.5" customHeight="1" x14ac:dyDescent="0.4">
      <c r="A605" s="69">
        <v>915581</v>
      </c>
      <c r="B605" s="63"/>
      <c r="C605" s="63"/>
      <c r="D605" s="64" t="s">
        <v>1671</v>
      </c>
      <c r="E605" s="64" t="s">
        <v>2786</v>
      </c>
      <c r="F605" s="64" t="s">
        <v>2786</v>
      </c>
      <c r="G605" s="64" t="s">
        <v>2786</v>
      </c>
      <c r="H605" s="64" t="s">
        <v>2786</v>
      </c>
      <c r="I605" s="64" t="s">
        <v>2786</v>
      </c>
      <c r="J605" s="64" t="s">
        <v>2786</v>
      </c>
      <c r="K605" s="64" t="s">
        <v>2786</v>
      </c>
      <c r="L605" s="64" t="s">
        <v>2786</v>
      </c>
      <c r="M605" s="64" t="s">
        <v>2786</v>
      </c>
      <c r="N605" s="64" t="s">
        <v>2786</v>
      </c>
      <c r="O605" s="64" t="s">
        <v>2786</v>
      </c>
    </row>
    <row r="606" spans="1:15" x14ac:dyDescent="0.4">
      <c r="A606" s="68">
        <v>91570</v>
      </c>
      <c r="B606" s="62"/>
      <c r="C606" s="62">
        <v>1</v>
      </c>
      <c r="D606" s="65">
        <v>119</v>
      </c>
      <c r="E606" s="65"/>
      <c r="F606" s="65"/>
      <c r="G606" s="65"/>
      <c r="H606" s="65"/>
      <c r="I606" s="65"/>
      <c r="J606" s="65"/>
      <c r="K606" s="65"/>
      <c r="L606" s="65"/>
      <c r="M606" s="65"/>
      <c r="N606" s="65"/>
      <c r="O606" s="65"/>
    </row>
    <row r="607" spans="1:15" ht="37.5" customHeight="1" x14ac:dyDescent="0.4">
      <c r="A607" s="69">
        <v>915701</v>
      </c>
      <c r="B607" s="63"/>
      <c r="C607" s="63"/>
      <c r="D607" s="64" t="s">
        <v>2714</v>
      </c>
      <c r="E607" s="64" t="s">
        <v>2786</v>
      </c>
      <c r="F607" s="64" t="s">
        <v>2786</v>
      </c>
      <c r="G607" s="64" t="s">
        <v>2786</v>
      </c>
      <c r="H607" s="64" t="s">
        <v>2786</v>
      </c>
      <c r="I607" s="64" t="s">
        <v>2786</v>
      </c>
      <c r="J607" s="64" t="s">
        <v>2786</v>
      </c>
      <c r="K607" s="64" t="s">
        <v>2786</v>
      </c>
      <c r="L607" s="64" t="s">
        <v>2786</v>
      </c>
      <c r="M607" s="64" t="s">
        <v>2786</v>
      </c>
      <c r="N607" s="64" t="s">
        <v>2786</v>
      </c>
      <c r="O607" s="64" t="s">
        <v>2786</v>
      </c>
    </row>
    <row r="608" spans="1:15" x14ac:dyDescent="0.4">
      <c r="A608" s="68">
        <v>91573</v>
      </c>
      <c r="B608" s="62"/>
      <c r="C608" s="62">
        <v>1</v>
      </c>
      <c r="D608" s="65">
        <v>116</v>
      </c>
      <c r="E608" s="65"/>
      <c r="F608" s="65"/>
      <c r="G608" s="65"/>
      <c r="H608" s="65"/>
      <c r="I608" s="65"/>
      <c r="J608" s="65"/>
      <c r="K608" s="65"/>
      <c r="L608" s="65"/>
      <c r="M608" s="65"/>
      <c r="N608" s="65"/>
      <c r="O608" s="65"/>
    </row>
    <row r="609" spans="1:15" ht="37.5" x14ac:dyDescent="0.4">
      <c r="A609" s="69">
        <v>915731</v>
      </c>
      <c r="B609" s="63"/>
      <c r="C609" s="63"/>
      <c r="D609" s="64" t="s">
        <v>2681</v>
      </c>
      <c r="E609" s="64" t="s">
        <v>2786</v>
      </c>
      <c r="F609" s="64" t="s">
        <v>2786</v>
      </c>
      <c r="G609" s="64" t="s">
        <v>2786</v>
      </c>
      <c r="H609" s="64" t="s">
        <v>2786</v>
      </c>
      <c r="I609" s="64" t="s">
        <v>2786</v>
      </c>
      <c r="J609" s="64" t="s">
        <v>2786</v>
      </c>
      <c r="K609" s="64" t="s">
        <v>2786</v>
      </c>
      <c r="L609" s="64" t="s">
        <v>2786</v>
      </c>
      <c r="M609" s="64" t="s">
        <v>2786</v>
      </c>
      <c r="N609" s="64" t="s">
        <v>2786</v>
      </c>
      <c r="O609" s="64" t="s">
        <v>2786</v>
      </c>
    </row>
    <row r="610" spans="1:15" x14ac:dyDescent="0.4">
      <c r="A610" s="68">
        <v>91574</v>
      </c>
      <c r="B610" s="62"/>
      <c r="C610" s="62">
        <v>1</v>
      </c>
      <c r="D610" s="65">
        <v>116</v>
      </c>
      <c r="E610" s="65"/>
      <c r="F610" s="65"/>
      <c r="G610" s="65"/>
      <c r="H610" s="65"/>
      <c r="I610" s="65"/>
      <c r="J610" s="65"/>
      <c r="K610" s="65"/>
      <c r="L610" s="65"/>
      <c r="M610" s="65"/>
      <c r="N610" s="65"/>
      <c r="O610" s="65"/>
    </row>
    <row r="611" spans="1:15" ht="37.5" x14ac:dyDescent="0.4">
      <c r="A611" s="69">
        <v>915741</v>
      </c>
      <c r="B611" s="63"/>
      <c r="C611" s="63"/>
      <c r="D611" s="64" t="s">
        <v>2681</v>
      </c>
      <c r="E611" s="64" t="s">
        <v>2786</v>
      </c>
      <c r="F611" s="64" t="s">
        <v>2786</v>
      </c>
      <c r="G611" s="64" t="s">
        <v>2786</v>
      </c>
      <c r="H611" s="64" t="s">
        <v>2786</v>
      </c>
      <c r="I611" s="64" t="s">
        <v>2786</v>
      </c>
      <c r="J611" s="64" t="s">
        <v>2786</v>
      </c>
      <c r="K611" s="64" t="s">
        <v>2786</v>
      </c>
      <c r="L611" s="64" t="s">
        <v>2786</v>
      </c>
      <c r="M611" s="64" t="s">
        <v>2786</v>
      </c>
      <c r="N611" s="64" t="s">
        <v>2786</v>
      </c>
      <c r="O611" s="64" t="s">
        <v>2786</v>
      </c>
    </row>
    <row r="612" spans="1:15" x14ac:dyDescent="0.4">
      <c r="A612" s="68">
        <v>91575</v>
      </c>
      <c r="B612" s="62"/>
      <c r="C612" s="62">
        <v>1</v>
      </c>
      <c r="D612" s="65">
        <v>116</v>
      </c>
      <c r="E612" s="65"/>
      <c r="F612" s="65"/>
      <c r="G612" s="65"/>
      <c r="H612" s="65"/>
      <c r="I612" s="65"/>
      <c r="J612" s="65"/>
      <c r="K612" s="65"/>
      <c r="L612" s="65"/>
      <c r="M612" s="65"/>
      <c r="N612" s="65"/>
      <c r="O612" s="65"/>
    </row>
    <row r="613" spans="1:15" ht="37.5" x14ac:dyDescent="0.4">
      <c r="A613" s="69">
        <v>915751</v>
      </c>
      <c r="B613" s="63"/>
      <c r="C613" s="63"/>
      <c r="D613" s="64" t="s">
        <v>2681</v>
      </c>
      <c r="E613" s="64" t="s">
        <v>2786</v>
      </c>
      <c r="F613" s="64" t="s">
        <v>2786</v>
      </c>
      <c r="G613" s="64" t="s">
        <v>2786</v>
      </c>
      <c r="H613" s="64" t="s">
        <v>2786</v>
      </c>
      <c r="I613" s="64" t="s">
        <v>2786</v>
      </c>
      <c r="J613" s="64" t="s">
        <v>2786</v>
      </c>
      <c r="K613" s="64" t="s">
        <v>2786</v>
      </c>
      <c r="L613" s="64" t="s">
        <v>2786</v>
      </c>
      <c r="M613" s="64" t="s">
        <v>2786</v>
      </c>
      <c r="N613" s="64" t="s">
        <v>2786</v>
      </c>
      <c r="O613" s="64" t="s">
        <v>2786</v>
      </c>
    </row>
    <row r="614" spans="1:15" x14ac:dyDescent="0.4">
      <c r="A614" s="68">
        <v>91580</v>
      </c>
      <c r="B614" s="62"/>
      <c r="C614" s="62">
        <v>1</v>
      </c>
      <c r="D614" s="65">
        <v>116</v>
      </c>
      <c r="E614" s="65"/>
      <c r="F614" s="65"/>
      <c r="G614" s="65"/>
      <c r="H614" s="65"/>
      <c r="I614" s="65"/>
      <c r="J614" s="65"/>
      <c r="K614" s="65"/>
      <c r="L614" s="65"/>
      <c r="M614" s="65"/>
      <c r="N614" s="65"/>
      <c r="O614" s="65"/>
    </row>
    <row r="615" spans="1:15" ht="37.5" x14ac:dyDescent="0.4">
      <c r="A615" s="69">
        <v>915801</v>
      </c>
      <c r="B615" s="63"/>
      <c r="C615" s="63"/>
      <c r="D615" s="64" t="s">
        <v>2681</v>
      </c>
      <c r="E615" s="64" t="s">
        <v>2786</v>
      </c>
      <c r="F615" s="64" t="s">
        <v>2786</v>
      </c>
      <c r="G615" s="64" t="s">
        <v>2786</v>
      </c>
      <c r="H615" s="64" t="s">
        <v>2786</v>
      </c>
      <c r="I615" s="64" t="s">
        <v>2786</v>
      </c>
      <c r="J615" s="64" t="s">
        <v>2786</v>
      </c>
      <c r="K615" s="64" t="s">
        <v>2786</v>
      </c>
      <c r="L615" s="64" t="s">
        <v>2786</v>
      </c>
      <c r="M615" s="64" t="s">
        <v>2786</v>
      </c>
      <c r="N615" s="64" t="s">
        <v>2786</v>
      </c>
      <c r="O615" s="64" t="s">
        <v>2786</v>
      </c>
    </row>
    <row r="616" spans="1:15" x14ac:dyDescent="0.4">
      <c r="A616" s="68">
        <v>91583</v>
      </c>
      <c r="B616" s="62"/>
      <c r="C616" s="62">
        <v>2</v>
      </c>
      <c r="D616" s="65">
        <v>112</v>
      </c>
      <c r="E616" s="65">
        <v>116</v>
      </c>
      <c r="F616" s="65"/>
      <c r="G616" s="65"/>
      <c r="H616" s="65"/>
      <c r="I616" s="65"/>
      <c r="J616" s="65"/>
      <c r="K616" s="65"/>
      <c r="L616" s="65"/>
      <c r="M616" s="65"/>
      <c r="N616" s="65"/>
      <c r="O616" s="65"/>
    </row>
    <row r="617" spans="1:15" ht="37.5" customHeight="1" x14ac:dyDescent="0.4">
      <c r="A617" s="69">
        <v>915831</v>
      </c>
      <c r="B617" s="63"/>
      <c r="C617" s="63"/>
      <c r="D617" s="64" t="s">
        <v>2641</v>
      </c>
      <c r="E617" s="64" t="s">
        <v>2681</v>
      </c>
      <c r="F617" s="64" t="s">
        <v>2786</v>
      </c>
      <c r="G617" s="64" t="s">
        <v>2786</v>
      </c>
      <c r="H617" s="64" t="s">
        <v>2786</v>
      </c>
      <c r="I617" s="64" t="s">
        <v>2786</v>
      </c>
      <c r="J617" s="64" t="s">
        <v>2786</v>
      </c>
      <c r="K617" s="64" t="s">
        <v>2786</v>
      </c>
      <c r="L617" s="64" t="s">
        <v>2786</v>
      </c>
      <c r="M617" s="64" t="s">
        <v>2786</v>
      </c>
      <c r="N617" s="64" t="s">
        <v>2786</v>
      </c>
      <c r="O617" s="64" t="s">
        <v>2786</v>
      </c>
    </row>
    <row r="618" spans="1:15" x14ac:dyDescent="0.4">
      <c r="A618" s="68">
        <v>91584</v>
      </c>
      <c r="B618" s="62"/>
      <c r="C618" s="62">
        <v>2</v>
      </c>
      <c r="D618" s="65">
        <v>115</v>
      </c>
      <c r="E618" s="65">
        <v>125</v>
      </c>
      <c r="F618" s="65"/>
      <c r="G618" s="65"/>
      <c r="H618" s="65"/>
      <c r="I618" s="65"/>
      <c r="J618" s="65"/>
      <c r="K618" s="65"/>
      <c r="L618" s="65"/>
      <c r="M618" s="65"/>
      <c r="N618" s="65"/>
      <c r="O618" s="65"/>
    </row>
    <row r="619" spans="1:15" ht="37.5" customHeight="1" x14ac:dyDescent="0.4">
      <c r="A619" s="69">
        <v>915841</v>
      </c>
      <c r="B619" s="63"/>
      <c r="C619" s="63"/>
      <c r="D619" s="64" t="s">
        <v>2664</v>
      </c>
      <c r="E619" s="64" t="s">
        <v>2765</v>
      </c>
      <c r="F619" s="64" t="s">
        <v>2786</v>
      </c>
      <c r="G619" s="64" t="s">
        <v>2786</v>
      </c>
      <c r="H619" s="64" t="s">
        <v>2786</v>
      </c>
      <c r="I619" s="64" t="s">
        <v>2786</v>
      </c>
      <c r="J619" s="64" t="s">
        <v>2786</v>
      </c>
      <c r="K619" s="64" t="s">
        <v>2786</v>
      </c>
      <c r="L619" s="64" t="s">
        <v>2786</v>
      </c>
      <c r="M619" s="64" t="s">
        <v>2786</v>
      </c>
      <c r="N619" s="64" t="s">
        <v>2786</v>
      </c>
      <c r="O619" s="64" t="s">
        <v>2786</v>
      </c>
    </row>
    <row r="620" spans="1:15" x14ac:dyDescent="0.4">
      <c r="A620" s="68">
        <v>91585</v>
      </c>
      <c r="B620" s="62"/>
      <c r="C620" s="62">
        <v>2</v>
      </c>
      <c r="D620" s="65">
        <v>24</v>
      </c>
      <c r="E620" s="65">
        <v>124</v>
      </c>
      <c r="F620" s="65"/>
      <c r="G620" s="65"/>
      <c r="H620" s="65"/>
      <c r="I620" s="65"/>
      <c r="J620" s="65"/>
      <c r="K620" s="65"/>
      <c r="L620" s="65"/>
      <c r="M620" s="65"/>
      <c r="N620" s="65"/>
      <c r="O620" s="65"/>
    </row>
    <row r="621" spans="1:15" ht="37.5" x14ac:dyDescent="0.4">
      <c r="A621" s="69">
        <v>915851</v>
      </c>
      <c r="B621" s="63"/>
      <c r="C621" s="63"/>
      <c r="D621" s="64" t="s">
        <v>1795</v>
      </c>
      <c r="E621" s="64" t="s">
        <v>2750</v>
      </c>
      <c r="F621" s="64" t="s">
        <v>2786</v>
      </c>
      <c r="G621" s="64" t="s">
        <v>2786</v>
      </c>
      <c r="H621" s="64" t="s">
        <v>2786</v>
      </c>
      <c r="I621" s="64" t="s">
        <v>2786</v>
      </c>
      <c r="J621" s="64" t="s">
        <v>2786</v>
      </c>
      <c r="K621" s="64" t="s">
        <v>2786</v>
      </c>
      <c r="L621" s="64" t="s">
        <v>2786</v>
      </c>
      <c r="M621" s="64" t="s">
        <v>2786</v>
      </c>
      <c r="N621" s="64" t="s">
        <v>2786</v>
      </c>
      <c r="O621" s="64" t="s">
        <v>2786</v>
      </c>
    </row>
    <row r="622" spans="1:15" x14ac:dyDescent="0.4">
      <c r="A622" s="68">
        <v>91586</v>
      </c>
      <c r="B622" s="62"/>
      <c r="C622" s="62">
        <v>1</v>
      </c>
      <c r="D622" s="65">
        <v>36</v>
      </c>
      <c r="E622" s="65"/>
      <c r="F622" s="65"/>
      <c r="G622" s="65"/>
      <c r="H622" s="65"/>
      <c r="I622" s="65"/>
      <c r="J622" s="65"/>
      <c r="K622" s="65"/>
      <c r="L622" s="65"/>
      <c r="M622" s="65"/>
      <c r="N622" s="65"/>
      <c r="O622" s="65"/>
    </row>
    <row r="623" spans="1:15" ht="37.5" customHeight="1" x14ac:dyDescent="0.4">
      <c r="A623" s="69">
        <v>915861</v>
      </c>
      <c r="B623" s="63"/>
      <c r="C623" s="63"/>
      <c r="D623" s="64" t="s">
        <v>1925</v>
      </c>
      <c r="E623" s="64" t="s">
        <v>2786</v>
      </c>
      <c r="F623" s="64" t="s">
        <v>2786</v>
      </c>
      <c r="G623" s="64" t="s">
        <v>2786</v>
      </c>
      <c r="H623" s="64" t="s">
        <v>2786</v>
      </c>
      <c r="I623" s="64" t="s">
        <v>2786</v>
      </c>
      <c r="J623" s="64" t="s">
        <v>2786</v>
      </c>
      <c r="K623" s="64" t="s">
        <v>2786</v>
      </c>
      <c r="L623" s="64" t="s">
        <v>2786</v>
      </c>
      <c r="M623" s="64" t="s">
        <v>2786</v>
      </c>
      <c r="N623" s="64" t="s">
        <v>2786</v>
      </c>
      <c r="O623" s="64" t="s">
        <v>2786</v>
      </c>
    </row>
    <row r="624" spans="1:15" x14ac:dyDescent="0.4">
      <c r="A624" s="68">
        <v>91587</v>
      </c>
      <c r="B624" s="62"/>
      <c r="C624" s="62">
        <v>1</v>
      </c>
      <c r="D624" s="65">
        <v>72</v>
      </c>
      <c r="E624" s="65"/>
      <c r="F624" s="65"/>
      <c r="G624" s="65"/>
      <c r="H624" s="65"/>
      <c r="I624" s="65"/>
      <c r="J624" s="65"/>
      <c r="K624" s="65"/>
      <c r="L624" s="65"/>
      <c r="M624" s="65"/>
      <c r="N624" s="65"/>
      <c r="O624" s="65"/>
    </row>
    <row r="625" spans="1:15" ht="37.5" x14ac:dyDescent="0.4">
      <c r="A625" s="69">
        <v>915871</v>
      </c>
      <c r="B625" s="63"/>
      <c r="C625" s="63"/>
      <c r="D625" s="64" t="s">
        <v>2180</v>
      </c>
      <c r="E625" s="64" t="s">
        <v>2786</v>
      </c>
      <c r="F625" s="64" t="s">
        <v>2786</v>
      </c>
      <c r="G625" s="64" t="s">
        <v>2786</v>
      </c>
      <c r="H625" s="64" t="s">
        <v>2786</v>
      </c>
      <c r="I625" s="64" t="s">
        <v>2786</v>
      </c>
      <c r="J625" s="64" t="s">
        <v>2786</v>
      </c>
      <c r="K625" s="64" t="s">
        <v>2786</v>
      </c>
      <c r="L625" s="64" t="s">
        <v>2786</v>
      </c>
      <c r="M625" s="64" t="s">
        <v>2786</v>
      </c>
      <c r="N625" s="64" t="s">
        <v>2786</v>
      </c>
      <c r="O625" s="64" t="s">
        <v>2786</v>
      </c>
    </row>
    <row r="626" spans="1:15" x14ac:dyDescent="0.4">
      <c r="A626" s="68">
        <v>91588</v>
      </c>
      <c r="B626" s="62"/>
      <c r="C626" s="62">
        <v>1</v>
      </c>
      <c r="D626" s="65">
        <v>72</v>
      </c>
      <c r="E626" s="65"/>
      <c r="F626" s="65"/>
      <c r="G626" s="65"/>
      <c r="H626" s="65"/>
      <c r="I626" s="65"/>
      <c r="J626" s="65"/>
      <c r="K626" s="65"/>
      <c r="L626" s="65"/>
      <c r="M626" s="65"/>
      <c r="N626" s="65"/>
      <c r="O626" s="65"/>
    </row>
    <row r="627" spans="1:15" ht="37.5" x14ac:dyDescent="0.4">
      <c r="A627" s="69">
        <v>915881</v>
      </c>
      <c r="B627" s="63"/>
      <c r="C627" s="63"/>
      <c r="D627" s="64" t="s">
        <v>2180</v>
      </c>
      <c r="E627" s="64" t="s">
        <v>2786</v>
      </c>
      <c r="F627" s="64" t="s">
        <v>2786</v>
      </c>
      <c r="G627" s="64" t="s">
        <v>2786</v>
      </c>
      <c r="H627" s="64" t="s">
        <v>2786</v>
      </c>
      <c r="I627" s="64" t="s">
        <v>2786</v>
      </c>
      <c r="J627" s="64" t="s">
        <v>2786</v>
      </c>
      <c r="K627" s="64" t="s">
        <v>2786</v>
      </c>
      <c r="L627" s="64" t="s">
        <v>2786</v>
      </c>
      <c r="M627" s="64" t="s">
        <v>2786</v>
      </c>
      <c r="N627" s="64" t="s">
        <v>2786</v>
      </c>
      <c r="O627" s="64" t="s">
        <v>2786</v>
      </c>
    </row>
    <row r="628" spans="1:15" x14ac:dyDescent="0.4">
      <c r="A628" s="68">
        <v>91592</v>
      </c>
      <c r="B628" s="62"/>
      <c r="C628" s="62">
        <v>1</v>
      </c>
      <c r="D628" s="65">
        <v>59</v>
      </c>
      <c r="E628" s="65"/>
      <c r="F628" s="65"/>
      <c r="G628" s="65"/>
      <c r="H628" s="65"/>
      <c r="I628" s="65"/>
      <c r="J628" s="65"/>
      <c r="K628" s="65"/>
      <c r="L628" s="65"/>
      <c r="M628" s="65"/>
      <c r="N628" s="65"/>
      <c r="O628" s="65"/>
    </row>
    <row r="629" spans="1:15" ht="37.5" customHeight="1" x14ac:dyDescent="0.4">
      <c r="A629" s="69">
        <v>915921</v>
      </c>
      <c r="B629" s="63"/>
      <c r="C629" s="63"/>
      <c r="D629" s="64" t="s">
        <v>2088</v>
      </c>
      <c r="E629" s="64" t="s">
        <v>2786</v>
      </c>
      <c r="F629" s="64" t="s">
        <v>2786</v>
      </c>
      <c r="G629" s="64" t="s">
        <v>2786</v>
      </c>
      <c r="H629" s="64" t="s">
        <v>2786</v>
      </c>
      <c r="I629" s="64" t="s">
        <v>2786</v>
      </c>
      <c r="J629" s="64" t="s">
        <v>2786</v>
      </c>
      <c r="K629" s="64" t="s">
        <v>2786</v>
      </c>
      <c r="L629" s="64" t="s">
        <v>2786</v>
      </c>
      <c r="M629" s="64" t="s">
        <v>2786</v>
      </c>
      <c r="N629" s="64" t="s">
        <v>2786</v>
      </c>
      <c r="O629" s="64" t="s">
        <v>2786</v>
      </c>
    </row>
    <row r="630" spans="1:15" x14ac:dyDescent="0.4">
      <c r="A630" s="68">
        <v>91596</v>
      </c>
      <c r="B630" s="62"/>
      <c r="C630" s="62">
        <v>1</v>
      </c>
      <c r="D630" s="65">
        <v>72</v>
      </c>
      <c r="E630" s="65"/>
      <c r="F630" s="65"/>
      <c r="G630" s="65"/>
      <c r="H630" s="65"/>
      <c r="I630" s="65"/>
      <c r="J630" s="65"/>
      <c r="K630" s="65"/>
      <c r="L630" s="65"/>
      <c r="M630" s="65"/>
      <c r="N630" s="65"/>
      <c r="O630" s="65"/>
    </row>
    <row r="631" spans="1:15" ht="37.5" x14ac:dyDescent="0.4">
      <c r="A631" s="69">
        <v>915961</v>
      </c>
      <c r="B631" s="63"/>
      <c r="C631" s="63"/>
      <c r="D631" s="64" t="s">
        <v>2180</v>
      </c>
      <c r="E631" s="64" t="s">
        <v>2786</v>
      </c>
      <c r="F631" s="64" t="s">
        <v>2786</v>
      </c>
      <c r="G631" s="64" t="s">
        <v>2786</v>
      </c>
      <c r="H631" s="64" t="s">
        <v>2786</v>
      </c>
      <c r="I631" s="64" t="s">
        <v>2786</v>
      </c>
      <c r="J631" s="64" t="s">
        <v>2786</v>
      </c>
      <c r="K631" s="64" t="s">
        <v>2786</v>
      </c>
      <c r="L631" s="64" t="s">
        <v>2786</v>
      </c>
      <c r="M631" s="64" t="s">
        <v>2786</v>
      </c>
      <c r="N631" s="64" t="s">
        <v>2786</v>
      </c>
      <c r="O631" s="64" t="s">
        <v>2786</v>
      </c>
    </row>
    <row r="632" spans="1:15" x14ac:dyDescent="0.4">
      <c r="A632" s="68">
        <v>91597</v>
      </c>
      <c r="B632" s="62"/>
      <c r="C632" s="62">
        <v>1</v>
      </c>
      <c r="D632" s="65">
        <v>72</v>
      </c>
      <c r="E632" s="65"/>
      <c r="F632" s="65"/>
      <c r="G632" s="65"/>
      <c r="H632" s="65"/>
      <c r="I632" s="65"/>
      <c r="J632" s="65"/>
      <c r="K632" s="65"/>
      <c r="L632" s="65"/>
      <c r="M632" s="65"/>
      <c r="N632" s="65"/>
      <c r="O632" s="65"/>
    </row>
    <row r="633" spans="1:15" ht="37.5" x14ac:dyDescent="0.4">
      <c r="A633" s="69">
        <v>915971</v>
      </c>
      <c r="B633" s="63"/>
      <c r="C633" s="63"/>
      <c r="D633" s="64" t="s">
        <v>2180</v>
      </c>
      <c r="E633" s="64" t="s">
        <v>2786</v>
      </c>
      <c r="F633" s="64" t="s">
        <v>2786</v>
      </c>
      <c r="G633" s="64" t="s">
        <v>2786</v>
      </c>
      <c r="H633" s="64" t="s">
        <v>2786</v>
      </c>
      <c r="I633" s="64" t="s">
        <v>2786</v>
      </c>
      <c r="J633" s="64" t="s">
        <v>2786</v>
      </c>
      <c r="K633" s="64" t="s">
        <v>2786</v>
      </c>
      <c r="L633" s="64" t="s">
        <v>2786</v>
      </c>
      <c r="M633" s="64" t="s">
        <v>2786</v>
      </c>
      <c r="N633" s="64" t="s">
        <v>2786</v>
      </c>
      <c r="O633" s="64" t="s">
        <v>2786</v>
      </c>
    </row>
    <row r="634" spans="1:15" x14ac:dyDescent="0.4">
      <c r="A634" s="68">
        <v>91599</v>
      </c>
      <c r="B634" s="62"/>
      <c r="C634" s="62">
        <v>1</v>
      </c>
      <c r="D634" s="65">
        <v>72</v>
      </c>
      <c r="E634" s="65"/>
      <c r="F634" s="65"/>
      <c r="G634" s="65"/>
      <c r="H634" s="65"/>
      <c r="I634" s="65"/>
      <c r="J634" s="65"/>
      <c r="K634" s="65"/>
      <c r="L634" s="65"/>
      <c r="M634" s="65"/>
      <c r="N634" s="65"/>
      <c r="O634" s="65"/>
    </row>
    <row r="635" spans="1:15" ht="37.5" x14ac:dyDescent="0.4">
      <c r="A635" s="69">
        <v>915991</v>
      </c>
      <c r="B635" s="63"/>
      <c r="C635" s="63"/>
      <c r="D635" s="64" t="s">
        <v>2180</v>
      </c>
      <c r="E635" s="64" t="s">
        <v>2786</v>
      </c>
      <c r="F635" s="64" t="s">
        <v>2786</v>
      </c>
      <c r="G635" s="64" t="s">
        <v>2786</v>
      </c>
      <c r="H635" s="64" t="s">
        <v>2786</v>
      </c>
      <c r="I635" s="64" t="s">
        <v>2786</v>
      </c>
      <c r="J635" s="64" t="s">
        <v>2786</v>
      </c>
      <c r="K635" s="64" t="s">
        <v>2786</v>
      </c>
      <c r="L635" s="64" t="s">
        <v>2786</v>
      </c>
      <c r="M635" s="64" t="s">
        <v>2786</v>
      </c>
      <c r="N635" s="64" t="s">
        <v>2786</v>
      </c>
      <c r="O635" s="64" t="s">
        <v>2786</v>
      </c>
    </row>
    <row r="636" spans="1:15" x14ac:dyDescent="0.4">
      <c r="A636" s="68">
        <v>91602</v>
      </c>
      <c r="B636" s="62"/>
      <c r="C636" s="62">
        <v>2</v>
      </c>
      <c r="D636" s="65">
        <v>31</v>
      </c>
      <c r="E636" s="65">
        <v>32</v>
      </c>
      <c r="F636" s="65"/>
      <c r="G636" s="65"/>
      <c r="H636" s="65"/>
      <c r="I636" s="65"/>
      <c r="J636" s="65"/>
      <c r="K636" s="65"/>
      <c r="L636" s="65"/>
      <c r="M636" s="65"/>
      <c r="N636" s="65"/>
      <c r="O636" s="65"/>
    </row>
    <row r="637" spans="1:15" ht="37.5" customHeight="1" x14ac:dyDescent="0.4">
      <c r="A637" s="69">
        <v>916021</v>
      </c>
      <c r="B637" s="63"/>
      <c r="C637" s="63"/>
      <c r="D637" s="64" t="s">
        <v>1861</v>
      </c>
      <c r="E637" s="64" t="s">
        <v>1884</v>
      </c>
      <c r="F637" s="64" t="s">
        <v>2786</v>
      </c>
      <c r="G637" s="64" t="s">
        <v>2786</v>
      </c>
      <c r="H637" s="64" t="s">
        <v>2786</v>
      </c>
      <c r="I637" s="64" t="s">
        <v>2786</v>
      </c>
      <c r="J637" s="64" t="s">
        <v>2786</v>
      </c>
      <c r="K637" s="64" t="s">
        <v>2786</v>
      </c>
      <c r="L637" s="64" t="s">
        <v>2786</v>
      </c>
      <c r="M637" s="64" t="s">
        <v>2786</v>
      </c>
      <c r="N637" s="64" t="s">
        <v>2786</v>
      </c>
      <c r="O637" s="64" t="s">
        <v>2786</v>
      </c>
    </row>
    <row r="638" spans="1:15" x14ac:dyDescent="0.4">
      <c r="A638" s="68">
        <v>91603</v>
      </c>
      <c r="B638" s="62"/>
      <c r="C638" s="62">
        <v>3</v>
      </c>
      <c r="D638" s="65">
        <v>15</v>
      </c>
      <c r="E638" s="65">
        <v>19</v>
      </c>
      <c r="F638" s="65">
        <v>43</v>
      </c>
      <c r="G638" s="65"/>
      <c r="H638" s="65"/>
      <c r="I638" s="65"/>
      <c r="J638" s="65"/>
      <c r="K638" s="65"/>
      <c r="L638" s="65"/>
      <c r="M638" s="65"/>
      <c r="N638" s="65"/>
      <c r="O638" s="65"/>
    </row>
    <row r="639" spans="1:15" ht="37.5" customHeight="1" x14ac:dyDescent="0.4">
      <c r="A639" s="69">
        <v>916031</v>
      </c>
      <c r="B639" s="63"/>
      <c r="C639" s="63"/>
      <c r="D639" s="64" t="s">
        <v>1731</v>
      </c>
      <c r="E639" s="64" t="s">
        <v>2788</v>
      </c>
      <c r="F639" s="64" t="s">
        <v>1974</v>
      </c>
      <c r="G639" s="64" t="s">
        <v>2786</v>
      </c>
      <c r="H639" s="64" t="s">
        <v>2786</v>
      </c>
      <c r="I639" s="64" t="s">
        <v>2786</v>
      </c>
      <c r="J639" s="64" t="s">
        <v>2786</v>
      </c>
      <c r="K639" s="64" t="s">
        <v>2786</v>
      </c>
      <c r="L639" s="64" t="s">
        <v>2786</v>
      </c>
      <c r="M639" s="64" t="s">
        <v>2786</v>
      </c>
      <c r="N639" s="64" t="s">
        <v>2786</v>
      </c>
      <c r="O639" s="64" t="s">
        <v>2786</v>
      </c>
    </row>
    <row r="640" spans="1:15" x14ac:dyDescent="0.4">
      <c r="A640" s="68">
        <v>91604</v>
      </c>
      <c r="B640" s="62"/>
      <c r="C640" s="62">
        <v>1</v>
      </c>
      <c r="D640" s="65">
        <v>47</v>
      </c>
      <c r="E640" s="65"/>
      <c r="F640" s="65"/>
      <c r="G640" s="65"/>
      <c r="H640" s="65"/>
      <c r="I640" s="65"/>
      <c r="J640" s="65"/>
      <c r="K640" s="65"/>
      <c r="L640" s="65"/>
      <c r="M640" s="65"/>
      <c r="N640" s="65"/>
      <c r="O640" s="65"/>
    </row>
    <row r="641" spans="1:15" ht="37.5" customHeight="1" x14ac:dyDescent="0.4">
      <c r="A641" s="69">
        <v>916041</v>
      </c>
      <c r="B641" s="63"/>
      <c r="C641" s="63"/>
      <c r="D641" s="64" t="s">
        <v>2008</v>
      </c>
      <c r="E641" s="64" t="s">
        <v>2786</v>
      </c>
      <c r="F641" s="64" t="s">
        <v>2786</v>
      </c>
      <c r="G641" s="64" t="s">
        <v>2786</v>
      </c>
      <c r="H641" s="64" t="s">
        <v>2786</v>
      </c>
      <c r="I641" s="64" t="s">
        <v>2786</v>
      </c>
      <c r="J641" s="64" t="s">
        <v>2786</v>
      </c>
      <c r="K641" s="64" t="s">
        <v>2786</v>
      </c>
      <c r="L641" s="64" t="s">
        <v>2786</v>
      </c>
      <c r="M641" s="64" t="s">
        <v>2786</v>
      </c>
      <c r="N641" s="64" t="s">
        <v>2786</v>
      </c>
      <c r="O641" s="64" t="s">
        <v>2786</v>
      </c>
    </row>
    <row r="642" spans="1:15" x14ac:dyDescent="0.4">
      <c r="A642" s="68">
        <v>91607</v>
      </c>
      <c r="B642" s="62"/>
      <c r="C642" s="62">
        <v>2</v>
      </c>
      <c r="D642" s="65">
        <v>49</v>
      </c>
      <c r="E642" s="65">
        <v>112</v>
      </c>
      <c r="F642" s="65"/>
      <c r="G642" s="65"/>
      <c r="H642" s="65"/>
      <c r="I642" s="65"/>
      <c r="J642" s="65"/>
      <c r="K642" s="65"/>
      <c r="L642" s="65"/>
      <c r="M642" s="65"/>
      <c r="N642" s="65"/>
      <c r="O642" s="65"/>
    </row>
    <row r="643" spans="1:15" ht="37.5" customHeight="1" x14ac:dyDescent="0.4">
      <c r="A643" s="69">
        <v>916071</v>
      </c>
      <c r="B643" s="63"/>
      <c r="C643" s="63"/>
      <c r="D643" s="64" t="s">
        <v>2025</v>
      </c>
      <c r="E643" s="64" t="s">
        <v>2641</v>
      </c>
      <c r="F643" s="64" t="s">
        <v>2786</v>
      </c>
      <c r="G643" s="64" t="s">
        <v>2786</v>
      </c>
      <c r="H643" s="64" t="s">
        <v>2786</v>
      </c>
      <c r="I643" s="64" t="s">
        <v>2786</v>
      </c>
      <c r="J643" s="64" t="s">
        <v>2786</v>
      </c>
      <c r="K643" s="64" t="s">
        <v>2786</v>
      </c>
      <c r="L643" s="64" t="s">
        <v>2786</v>
      </c>
      <c r="M643" s="64" t="s">
        <v>2786</v>
      </c>
      <c r="N643" s="64" t="s">
        <v>2786</v>
      </c>
      <c r="O643" s="64" t="s">
        <v>2786</v>
      </c>
    </row>
    <row r="644" spans="1:15" x14ac:dyDescent="0.4">
      <c r="A644" s="68">
        <v>91611</v>
      </c>
      <c r="B644" s="62"/>
      <c r="C644" s="62">
        <v>1</v>
      </c>
      <c r="D644" s="65">
        <v>37</v>
      </c>
      <c r="E644" s="65"/>
      <c r="F644" s="65"/>
      <c r="G644" s="65"/>
      <c r="H644" s="65"/>
      <c r="I644" s="65"/>
      <c r="J644" s="65"/>
      <c r="K644" s="65"/>
      <c r="L644" s="65"/>
      <c r="M644" s="65"/>
      <c r="N644" s="65"/>
      <c r="O644" s="65"/>
    </row>
    <row r="645" spans="1:15" ht="37.5" customHeight="1" x14ac:dyDescent="0.4">
      <c r="A645" s="69">
        <v>916111</v>
      </c>
      <c r="B645" s="63"/>
      <c r="C645" s="63"/>
      <c r="D645" s="64" t="s">
        <v>1932</v>
      </c>
      <c r="E645" s="64" t="s">
        <v>2786</v>
      </c>
      <c r="F645" s="64" t="s">
        <v>2786</v>
      </c>
      <c r="G645" s="64" t="s">
        <v>2786</v>
      </c>
      <c r="H645" s="64" t="s">
        <v>2786</v>
      </c>
      <c r="I645" s="64" t="s">
        <v>2786</v>
      </c>
      <c r="J645" s="64" t="s">
        <v>2786</v>
      </c>
      <c r="K645" s="64" t="s">
        <v>2786</v>
      </c>
      <c r="L645" s="64" t="s">
        <v>2786</v>
      </c>
      <c r="M645" s="64" t="s">
        <v>2786</v>
      </c>
      <c r="N645" s="64" t="s">
        <v>2786</v>
      </c>
      <c r="O645" s="64" t="s">
        <v>2786</v>
      </c>
    </row>
    <row r="646" spans="1:15" x14ac:dyDescent="0.4">
      <c r="A646" s="68">
        <v>91623</v>
      </c>
      <c r="B646" s="62"/>
      <c r="C646" s="62">
        <v>2</v>
      </c>
      <c r="D646" s="65">
        <v>42</v>
      </c>
      <c r="E646" s="65">
        <v>48</v>
      </c>
      <c r="F646" s="65"/>
      <c r="G646" s="65"/>
      <c r="H646" s="65"/>
      <c r="I646" s="65"/>
      <c r="J646" s="65"/>
      <c r="K646" s="65"/>
      <c r="L646" s="65"/>
      <c r="M646" s="65"/>
      <c r="N646" s="65"/>
      <c r="O646" s="65"/>
    </row>
    <row r="647" spans="1:15" ht="37.5" customHeight="1" x14ac:dyDescent="0.4">
      <c r="A647" s="69">
        <v>916231</v>
      </c>
      <c r="B647" s="63"/>
      <c r="C647" s="63"/>
      <c r="D647" s="64" t="s">
        <v>1966</v>
      </c>
      <c r="E647" s="64" t="s">
        <v>2019</v>
      </c>
      <c r="F647" s="64" t="s">
        <v>2786</v>
      </c>
      <c r="G647" s="64" t="s">
        <v>2786</v>
      </c>
      <c r="H647" s="64" t="s">
        <v>2786</v>
      </c>
      <c r="I647" s="64" t="s">
        <v>2786</v>
      </c>
      <c r="J647" s="64" t="s">
        <v>2786</v>
      </c>
      <c r="K647" s="64" t="s">
        <v>2786</v>
      </c>
      <c r="L647" s="64" t="s">
        <v>2786</v>
      </c>
      <c r="M647" s="64" t="s">
        <v>2786</v>
      </c>
      <c r="N647" s="64" t="s">
        <v>2786</v>
      </c>
      <c r="O647" s="64" t="s">
        <v>2786</v>
      </c>
    </row>
    <row r="648" spans="1:15" x14ac:dyDescent="0.4">
      <c r="A648" s="68">
        <v>91625</v>
      </c>
      <c r="B648" s="62"/>
      <c r="C648" s="62">
        <v>1</v>
      </c>
      <c r="D648" s="65">
        <v>11</v>
      </c>
      <c r="E648" s="65"/>
      <c r="F648" s="65"/>
      <c r="G648" s="65"/>
      <c r="H648" s="65"/>
      <c r="I648" s="65"/>
      <c r="J648" s="65"/>
      <c r="K648" s="65"/>
      <c r="L648" s="65"/>
      <c r="M648" s="65"/>
      <c r="N648" s="65"/>
      <c r="O648" s="65"/>
    </row>
    <row r="649" spans="1:15" ht="37.5" x14ac:dyDescent="0.4">
      <c r="A649" s="69">
        <v>916251</v>
      </c>
      <c r="B649" s="63"/>
      <c r="C649" s="63"/>
      <c r="D649" s="64" t="s">
        <v>1684</v>
      </c>
      <c r="E649" s="64" t="s">
        <v>2786</v>
      </c>
      <c r="F649" s="64" t="s">
        <v>2786</v>
      </c>
      <c r="G649" s="64" t="s">
        <v>2786</v>
      </c>
      <c r="H649" s="64" t="s">
        <v>2786</v>
      </c>
      <c r="I649" s="64" t="s">
        <v>2786</v>
      </c>
      <c r="J649" s="64" t="s">
        <v>2786</v>
      </c>
      <c r="K649" s="64" t="s">
        <v>2786</v>
      </c>
      <c r="L649" s="64" t="s">
        <v>2786</v>
      </c>
      <c r="M649" s="64" t="s">
        <v>2786</v>
      </c>
      <c r="N649" s="64" t="s">
        <v>2786</v>
      </c>
      <c r="O649" s="64" t="s">
        <v>2786</v>
      </c>
    </row>
    <row r="650" spans="1:15" x14ac:dyDescent="0.4">
      <c r="A650" s="68">
        <v>91628</v>
      </c>
      <c r="B650" s="62"/>
      <c r="C650" s="62">
        <v>1</v>
      </c>
      <c r="D650" s="65">
        <v>93</v>
      </c>
      <c r="E650" s="65"/>
      <c r="F650" s="65"/>
      <c r="G650" s="65"/>
      <c r="H650" s="65"/>
      <c r="I650" s="65"/>
      <c r="J650" s="65"/>
      <c r="K650" s="65"/>
      <c r="L650" s="65"/>
      <c r="M650" s="65"/>
      <c r="N650" s="65"/>
      <c r="O650" s="65"/>
    </row>
    <row r="651" spans="1:15" ht="37.5" x14ac:dyDescent="0.4">
      <c r="A651" s="69">
        <v>916281</v>
      </c>
      <c r="B651" s="63"/>
      <c r="C651" s="63"/>
      <c r="D651" s="64" t="s">
        <v>2440</v>
      </c>
      <c r="E651" s="64" t="s">
        <v>2786</v>
      </c>
      <c r="F651" s="64" t="s">
        <v>2786</v>
      </c>
      <c r="G651" s="64" t="s">
        <v>2786</v>
      </c>
      <c r="H651" s="64" t="s">
        <v>2786</v>
      </c>
      <c r="I651" s="64" t="s">
        <v>2786</v>
      </c>
      <c r="J651" s="64" t="s">
        <v>2786</v>
      </c>
      <c r="K651" s="64" t="s">
        <v>2786</v>
      </c>
      <c r="L651" s="64" t="s">
        <v>2786</v>
      </c>
      <c r="M651" s="64" t="s">
        <v>2786</v>
      </c>
      <c r="N651" s="64" t="s">
        <v>2786</v>
      </c>
      <c r="O651" s="64" t="s">
        <v>2786</v>
      </c>
    </row>
    <row r="652" spans="1:15" x14ac:dyDescent="0.4">
      <c r="A652" s="68">
        <v>91644</v>
      </c>
      <c r="B652" s="62"/>
      <c r="C652" s="62">
        <v>1</v>
      </c>
      <c r="D652" s="65">
        <v>101</v>
      </c>
      <c r="E652" s="65"/>
      <c r="F652" s="65"/>
      <c r="G652" s="65"/>
      <c r="H652" s="65"/>
      <c r="I652" s="65"/>
      <c r="J652" s="65"/>
      <c r="K652" s="65"/>
      <c r="L652" s="65"/>
      <c r="M652" s="65"/>
      <c r="N652" s="65"/>
      <c r="O652" s="65"/>
    </row>
    <row r="653" spans="1:15" ht="37.5" x14ac:dyDescent="0.4">
      <c r="A653" s="69">
        <v>916441</v>
      </c>
      <c r="B653" s="63"/>
      <c r="C653" s="63"/>
      <c r="D653" s="64" t="s">
        <v>2792</v>
      </c>
      <c r="E653" s="64" t="s">
        <v>2786</v>
      </c>
      <c r="F653" s="64" t="s">
        <v>2786</v>
      </c>
      <c r="G653" s="64" t="s">
        <v>2786</v>
      </c>
      <c r="H653" s="64" t="s">
        <v>2786</v>
      </c>
      <c r="I653" s="64" t="s">
        <v>2786</v>
      </c>
      <c r="J653" s="64" t="s">
        <v>2786</v>
      </c>
      <c r="K653" s="64" t="s">
        <v>2786</v>
      </c>
      <c r="L653" s="64" t="s">
        <v>2786</v>
      </c>
      <c r="M653" s="64" t="s">
        <v>2786</v>
      </c>
      <c r="N653" s="64" t="s">
        <v>2786</v>
      </c>
      <c r="O653" s="64" t="s">
        <v>2786</v>
      </c>
    </row>
    <row r="654" spans="1:15" x14ac:dyDescent="0.4">
      <c r="A654" s="68">
        <v>91645</v>
      </c>
      <c r="B654" s="62"/>
      <c r="C654" s="62">
        <v>2</v>
      </c>
      <c r="D654" s="65">
        <v>99</v>
      </c>
      <c r="E654" s="65">
        <v>103</v>
      </c>
      <c r="F654" s="65"/>
      <c r="G654" s="65"/>
      <c r="H654" s="65"/>
      <c r="I654" s="65"/>
      <c r="J654" s="65"/>
      <c r="K654" s="65"/>
      <c r="L654" s="65"/>
      <c r="M654" s="65"/>
      <c r="N654" s="65"/>
      <c r="O654" s="65"/>
    </row>
    <row r="655" spans="1:15" ht="37.5" customHeight="1" x14ac:dyDescent="0.4">
      <c r="A655" s="69">
        <v>916451</v>
      </c>
      <c r="B655" s="63"/>
      <c r="C655" s="63"/>
      <c r="D655" s="64" t="s">
        <v>2511</v>
      </c>
      <c r="E655" s="64" t="s">
        <v>2801</v>
      </c>
      <c r="F655" s="64" t="s">
        <v>2786</v>
      </c>
      <c r="G655" s="64" t="s">
        <v>2786</v>
      </c>
      <c r="H655" s="64" t="s">
        <v>2786</v>
      </c>
      <c r="I655" s="64" t="s">
        <v>2786</v>
      </c>
      <c r="J655" s="64" t="s">
        <v>2786</v>
      </c>
      <c r="K655" s="64" t="s">
        <v>2786</v>
      </c>
      <c r="L655" s="64" t="s">
        <v>2786</v>
      </c>
      <c r="M655" s="64" t="s">
        <v>2786</v>
      </c>
      <c r="N655" s="64" t="s">
        <v>2786</v>
      </c>
      <c r="O655" s="64" t="s">
        <v>2786</v>
      </c>
    </row>
    <row r="656" spans="1:15" x14ac:dyDescent="0.4">
      <c r="A656" s="68">
        <v>91647</v>
      </c>
      <c r="B656" s="62"/>
      <c r="C656" s="62">
        <v>2</v>
      </c>
      <c r="D656" s="65">
        <v>103</v>
      </c>
      <c r="E656" s="65">
        <v>104</v>
      </c>
      <c r="F656" s="65"/>
      <c r="G656" s="65"/>
      <c r="H656" s="65"/>
      <c r="I656" s="65"/>
      <c r="J656" s="65"/>
      <c r="K656" s="65"/>
      <c r="L656" s="65"/>
      <c r="M656" s="65"/>
      <c r="N656" s="65"/>
      <c r="O656" s="65"/>
    </row>
    <row r="657" spans="1:15" ht="37.5" customHeight="1" x14ac:dyDescent="0.4">
      <c r="A657" s="69">
        <v>916471</v>
      </c>
      <c r="B657" s="63"/>
      <c r="C657" s="63"/>
      <c r="D657" s="64" t="s">
        <v>2801</v>
      </c>
      <c r="E657" s="64" t="s">
        <v>2581</v>
      </c>
      <c r="F657" s="64" t="s">
        <v>2786</v>
      </c>
      <c r="G657" s="64" t="s">
        <v>2786</v>
      </c>
      <c r="H657" s="64" t="s">
        <v>2786</v>
      </c>
      <c r="I657" s="64" t="s">
        <v>2786</v>
      </c>
      <c r="J657" s="64" t="s">
        <v>2786</v>
      </c>
      <c r="K657" s="64" t="s">
        <v>2786</v>
      </c>
      <c r="L657" s="64" t="s">
        <v>2786</v>
      </c>
      <c r="M657" s="64" t="s">
        <v>2786</v>
      </c>
      <c r="N657" s="64" t="s">
        <v>2786</v>
      </c>
      <c r="O657" s="64" t="s">
        <v>2786</v>
      </c>
    </row>
    <row r="658" spans="1:15" x14ac:dyDescent="0.4">
      <c r="A658" s="68">
        <v>91649</v>
      </c>
      <c r="B658" s="62"/>
      <c r="C658" s="62">
        <v>1</v>
      </c>
      <c r="D658" s="65">
        <v>110</v>
      </c>
      <c r="E658" s="65"/>
      <c r="F658" s="65"/>
      <c r="G658" s="65"/>
      <c r="H658" s="65"/>
      <c r="I658" s="65"/>
      <c r="J658" s="65"/>
      <c r="K658" s="65"/>
      <c r="L658" s="65"/>
      <c r="M658" s="65"/>
      <c r="N658" s="65"/>
      <c r="O658" s="65"/>
    </row>
    <row r="659" spans="1:15" ht="37.5" x14ac:dyDescent="0.4">
      <c r="A659" s="69">
        <v>916491</v>
      </c>
      <c r="B659" s="63"/>
      <c r="C659" s="63"/>
      <c r="D659" s="64" t="s">
        <v>2630</v>
      </c>
      <c r="E659" s="64" t="s">
        <v>2786</v>
      </c>
      <c r="F659" s="64" t="s">
        <v>2786</v>
      </c>
      <c r="G659" s="64" t="s">
        <v>2786</v>
      </c>
      <c r="H659" s="64" t="s">
        <v>2786</v>
      </c>
      <c r="I659" s="64" t="s">
        <v>2786</v>
      </c>
      <c r="J659" s="64" t="s">
        <v>2786</v>
      </c>
      <c r="K659" s="64" t="s">
        <v>2786</v>
      </c>
      <c r="L659" s="64" t="s">
        <v>2786</v>
      </c>
      <c r="M659" s="64" t="s">
        <v>2786</v>
      </c>
      <c r="N659" s="64" t="s">
        <v>2786</v>
      </c>
      <c r="O659" s="64" t="s">
        <v>2786</v>
      </c>
    </row>
    <row r="660" spans="1:15" x14ac:dyDescent="0.4">
      <c r="A660" s="68">
        <v>91661</v>
      </c>
      <c r="B660" s="62"/>
      <c r="C660" s="62">
        <v>1</v>
      </c>
      <c r="D660" s="65">
        <v>82</v>
      </c>
      <c r="E660" s="65"/>
      <c r="F660" s="65"/>
      <c r="G660" s="65"/>
      <c r="H660" s="65"/>
      <c r="I660" s="65"/>
      <c r="J660" s="65"/>
      <c r="K660" s="65"/>
      <c r="L660" s="65"/>
      <c r="M660" s="65"/>
      <c r="N660" s="65"/>
      <c r="O660" s="65"/>
    </row>
    <row r="661" spans="1:15" ht="37.5" customHeight="1" x14ac:dyDescent="0.4">
      <c r="A661" s="69">
        <v>916611</v>
      </c>
      <c r="B661" s="63"/>
      <c r="C661" s="63"/>
      <c r="D661" s="64" t="s">
        <v>2331</v>
      </c>
      <c r="E661" s="64" t="s">
        <v>2786</v>
      </c>
      <c r="F661" s="64" t="s">
        <v>2786</v>
      </c>
      <c r="G661" s="64" t="s">
        <v>2786</v>
      </c>
      <c r="H661" s="64" t="s">
        <v>2786</v>
      </c>
      <c r="I661" s="64" t="s">
        <v>2786</v>
      </c>
      <c r="J661" s="64" t="s">
        <v>2786</v>
      </c>
      <c r="K661" s="64" t="s">
        <v>2786</v>
      </c>
      <c r="L661" s="64" t="s">
        <v>2786</v>
      </c>
      <c r="M661" s="64" t="s">
        <v>2786</v>
      </c>
      <c r="N661" s="64" t="s">
        <v>2786</v>
      </c>
      <c r="O661" s="64" t="s">
        <v>2786</v>
      </c>
    </row>
    <row r="662" spans="1:15" x14ac:dyDescent="0.4">
      <c r="A662" s="68">
        <v>91664</v>
      </c>
      <c r="B662" s="62"/>
      <c r="C662" s="62">
        <v>1</v>
      </c>
      <c r="D662" s="65">
        <v>65</v>
      </c>
      <c r="E662" s="65"/>
      <c r="F662" s="65"/>
      <c r="G662" s="65"/>
      <c r="H662" s="65"/>
      <c r="I662" s="65"/>
      <c r="J662" s="65"/>
      <c r="K662" s="65"/>
      <c r="L662" s="65"/>
      <c r="M662" s="65"/>
      <c r="N662" s="65"/>
      <c r="O662" s="65"/>
    </row>
    <row r="663" spans="1:15" ht="37.5" customHeight="1" x14ac:dyDescent="0.4">
      <c r="A663" s="69">
        <v>916641</v>
      </c>
      <c r="B663" s="63"/>
      <c r="C663" s="63"/>
      <c r="D663" s="64" t="s">
        <v>2791</v>
      </c>
      <c r="E663" s="64" t="s">
        <v>2786</v>
      </c>
      <c r="F663" s="64" t="s">
        <v>2786</v>
      </c>
      <c r="G663" s="64" t="s">
        <v>2786</v>
      </c>
      <c r="H663" s="64" t="s">
        <v>2786</v>
      </c>
      <c r="I663" s="64" t="s">
        <v>2786</v>
      </c>
      <c r="J663" s="64" t="s">
        <v>2786</v>
      </c>
      <c r="K663" s="64" t="s">
        <v>2786</v>
      </c>
      <c r="L663" s="64" t="s">
        <v>2786</v>
      </c>
      <c r="M663" s="64" t="s">
        <v>2786</v>
      </c>
      <c r="N663" s="64" t="s">
        <v>2786</v>
      </c>
      <c r="O663" s="64" t="s">
        <v>2786</v>
      </c>
    </row>
    <row r="664" spans="1:15" x14ac:dyDescent="0.4">
      <c r="A664" s="68">
        <v>91669</v>
      </c>
      <c r="B664" s="62"/>
      <c r="C664" s="62">
        <v>1</v>
      </c>
      <c r="D664" s="65">
        <v>46</v>
      </c>
      <c r="E664" s="65"/>
      <c r="F664" s="65"/>
      <c r="G664" s="65"/>
      <c r="H664" s="65"/>
      <c r="I664" s="65"/>
      <c r="J664" s="65"/>
      <c r="K664" s="65"/>
      <c r="L664" s="65"/>
      <c r="M664" s="65"/>
      <c r="N664" s="65"/>
      <c r="O664" s="65"/>
    </row>
    <row r="665" spans="1:15" ht="37.5" customHeight="1" x14ac:dyDescent="0.4">
      <c r="A665" s="69">
        <v>916691</v>
      </c>
      <c r="B665" s="63"/>
      <c r="C665" s="63"/>
      <c r="D665" s="64" t="s">
        <v>2000</v>
      </c>
      <c r="E665" s="64" t="s">
        <v>2786</v>
      </c>
      <c r="F665" s="64" t="s">
        <v>2786</v>
      </c>
      <c r="G665" s="64" t="s">
        <v>2786</v>
      </c>
      <c r="H665" s="64" t="s">
        <v>2786</v>
      </c>
      <c r="I665" s="64" t="s">
        <v>2786</v>
      </c>
      <c r="J665" s="64" t="s">
        <v>2786</v>
      </c>
      <c r="K665" s="64" t="s">
        <v>2786</v>
      </c>
      <c r="L665" s="64" t="s">
        <v>2786</v>
      </c>
      <c r="M665" s="64" t="s">
        <v>2786</v>
      </c>
      <c r="N665" s="64" t="s">
        <v>2786</v>
      </c>
      <c r="O665" s="64" t="s">
        <v>2786</v>
      </c>
    </row>
    <row r="666" spans="1:15" x14ac:dyDescent="0.4">
      <c r="A666" s="68">
        <v>91671</v>
      </c>
      <c r="B666" s="62"/>
      <c r="C666" s="62">
        <v>1</v>
      </c>
      <c r="D666" s="65">
        <v>15</v>
      </c>
      <c r="E666" s="65"/>
      <c r="F666" s="65"/>
      <c r="G666" s="65"/>
      <c r="H666" s="65"/>
      <c r="I666" s="65"/>
      <c r="J666" s="65"/>
      <c r="K666" s="65"/>
      <c r="L666" s="65"/>
      <c r="M666" s="65"/>
      <c r="N666" s="65"/>
      <c r="O666" s="65"/>
    </row>
    <row r="667" spans="1:15" ht="37.5" customHeight="1" x14ac:dyDescent="0.4">
      <c r="A667" s="69">
        <v>916711</v>
      </c>
      <c r="B667" s="63"/>
      <c r="C667" s="63"/>
      <c r="D667" s="64" t="s">
        <v>1731</v>
      </c>
      <c r="E667" s="64" t="s">
        <v>2786</v>
      </c>
      <c r="F667" s="64" t="s">
        <v>2786</v>
      </c>
      <c r="G667" s="64" t="s">
        <v>2786</v>
      </c>
      <c r="H667" s="64" t="s">
        <v>2786</v>
      </c>
      <c r="I667" s="64" t="s">
        <v>2786</v>
      </c>
      <c r="J667" s="64" t="s">
        <v>2786</v>
      </c>
      <c r="K667" s="64" t="s">
        <v>2786</v>
      </c>
      <c r="L667" s="64" t="s">
        <v>2786</v>
      </c>
      <c r="M667" s="64" t="s">
        <v>2786</v>
      </c>
      <c r="N667" s="64" t="s">
        <v>2786</v>
      </c>
      <c r="O667" s="64" t="s">
        <v>2786</v>
      </c>
    </row>
    <row r="668" spans="1:15" x14ac:dyDescent="0.4">
      <c r="A668" s="68">
        <v>91674</v>
      </c>
      <c r="B668" s="62"/>
      <c r="C668" s="62">
        <v>1</v>
      </c>
      <c r="D668" s="65">
        <v>48</v>
      </c>
      <c r="E668" s="65"/>
      <c r="F668" s="65"/>
      <c r="G668" s="65"/>
      <c r="H668" s="65"/>
      <c r="I668" s="65"/>
      <c r="J668" s="65"/>
      <c r="K668" s="65"/>
      <c r="L668" s="65"/>
      <c r="M668" s="65"/>
      <c r="N668" s="65"/>
      <c r="O668" s="65"/>
    </row>
    <row r="669" spans="1:15" ht="37.5" x14ac:dyDescent="0.4">
      <c r="A669" s="69">
        <v>916741</v>
      </c>
      <c r="B669" s="63"/>
      <c r="C669" s="63"/>
      <c r="D669" s="64" t="s">
        <v>2019</v>
      </c>
      <c r="E669" s="64" t="s">
        <v>2786</v>
      </c>
      <c r="F669" s="64" t="s">
        <v>2786</v>
      </c>
      <c r="G669" s="64" t="s">
        <v>2786</v>
      </c>
      <c r="H669" s="64" t="s">
        <v>2786</v>
      </c>
      <c r="I669" s="64" t="s">
        <v>2786</v>
      </c>
      <c r="J669" s="64" t="s">
        <v>2786</v>
      </c>
      <c r="K669" s="64" t="s">
        <v>2786</v>
      </c>
      <c r="L669" s="64" t="s">
        <v>2786</v>
      </c>
      <c r="M669" s="64" t="s">
        <v>2786</v>
      </c>
      <c r="N669" s="64" t="s">
        <v>2786</v>
      </c>
      <c r="O669" s="64" t="s">
        <v>2786</v>
      </c>
    </row>
    <row r="670" spans="1:15" x14ac:dyDescent="0.4">
      <c r="A670" s="68">
        <v>91676</v>
      </c>
      <c r="B670" s="62"/>
      <c r="C670" s="62">
        <v>1</v>
      </c>
      <c r="D670" s="65">
        <v>68</v>
      </c>
      <c r="E670" s="65"/>
      <c r="F670" s="65"/>
      <c r="G670" s="65"/>
      <c r="H670" s="65"/>
      <c r="I670" s="65"/>
      <c r="J670" s="65"/>
      <c r="K670" s="65"/>
      <c r="L670" s="65"/>
      <c r="M670" s="65"/>
      <c r="N670" s="65"/>
      <c r="O670" s="65"/>
    </row>
    <row r="671" spans="1:15" ht="37.5" customHeight="1" x14ac:dyDescent="0.4">
      <c r="A671" s="69">
        <v>916761</v>
      </c>
      <c r="B671" s="63"/>
      <c r="C671" s="63"/>
      <c r="D671" s="64" t="s">
        <v>2153</v>
      </c>
      <c r="E671" s="64" t="s">
        <v>2786</v>
      </c>
      <c r="F671" s="64" t="s">
        <v>2786</v>
      </c>
      <c r="G671" s="64" t="s">
        <v>2786</v>
      </c>
      <c r="H671" s="64" t="s">
        <v>2786</v>
      </c>
      <c r="I671" s="64" t="s">
        <v>2786</v>
      </c>
      <c r="J671" s="64" t="s">
        <v>2786</v>
      </c>
      <c r="K671" s="64" t="s">
        <v>2786</v>
      </c>
      <c r="L671" s="64" t="s">
        <v>2786</v>
      </c>
      <c r="M671" s="64" t="s">
        <v>2786</v>
      </c>
      <c r="N671" s="64" t="s">
        <v>2786</v>
      </c>
      <c r="O671" s="64" t="s">
        <v>2786</v>
      </c>
    </row>
    <row r="672" spans="1:15" x14ac:dyDescent="0.4">
      <c r="A672" s="68">
        <v>91677</v>
      </c>
      <c r="B672" s="62"/>
      <c r="C672" s="62">
        <v>1</v>
      </c>
      <c r="D672" s="65">
        <v>71</v>
      </c>
      <c r="E672" s="65"/>
      <c r="F672" s="65"/>
      <c r="G672" s="65"/>
      <c r="H672" s="65"/>
      <c r="I672" s="65"/>
      <c r="J672" s="65"/>
      <c r="K672" s="65"/>
      <c r="L672" s="65"/>
      <c r="M672" s="65"/>
      <c r="N672" s="65"/>
      <c r="O672" s="65"/>
    </row>
    <row r="673" spans="1:15" ht="37.5" x14ac:dyDescent="0.4">
      <c r="A673" s="69">
        <v>916771</v>
      </c>
      <c r="B673" s="63"/>
      <c r="C673" s="63"/>
      <c r="D673" s="64" t="s">
        <v>2173</v>
      </c>
      <c r="E673" s="64" t="s">
        <v>2786</v>
      </c>
      <c r="F673" s="64" t="s">
        <v>2786</v>
      </c>
      <c r="G673" s="64" t="s">
        <v>2786</v>
      </c>
      <c r="H673" s="64" t="s">
        <v>2786</v>
      </c>
      <c r="I673" s="64" t="s">
        <v>2786</v>
      </c>
      <c r="J673" s="64" t="s">
        <v>2786</v>
      </c>
      <c r="K673" s="64" t="s">
        <v>2786</v>
      </c>
      <c r="L673" s="64" t="s">
        <v>2786</v>
      </c>
      <c r="M673" s="64" t="s">
        <v>2786</v>
      </c>
      <c r="N673" s="64" t="s">
        <v>2786</v>
      </c>
      <c r="O673" s="64" t="s">
        <v>2786</v>
      </c>
    </row>
    <row r="674" spans="1:15" x14ac:dyDescent="0.4">
      <c r="A674" s="68">
        <v>91680</v>
      </c>
      <c r="B674" s="62"/>
      <c r="C674" s="62">
        <v>1</v>
      </c>
      <c r="D674" s="65">
        <v>67</v>
      </c>
      <c r="E674" s="65"/>
      <c r="F674" s="65"/>
      <c r="G674" s="65"/>
      <c r="H674" s="65"/>
      <c r="I674" s="65"/>
      <c r="J674" s="65"/>
      <c r="K674" s="65"/>
      <c r="L674" s="65"/>
      <c r="M674" s="65"/>
      <c r="N674" s="65"/>
      <c r="O674" s="65"/>
    </row>
    <row r="675" spans="1:15" ht="37.5" customHeight="1" x14ac:dyDescent="0.4">
      <c r="A675" s="69">
        <v>916801</v>
      </c>
      <c r="B675" s="63"/>
      <c r="C675" s="63"/>
      <c r="D675" s="64" t="s">
        <v>2151</v>
      </c>
      <c r="E675" s="64" t="s">
        <v>2786</v>
      </c>
      <c r="F675" s="64" t="s">
        <v>2786</v>
      </c>
      <c r="G675" s="64" t="s">
        <v>2786</v>
      </c>
      <c r="H675" s="64" t="s">
        <v>2786</v>
      </c>
      <c r="I675" s="64" t="s">
        <v>2786</v>
      </c>
      <c r="J675" s="64" t="s">
        <v>2786</v>
      </c>
      <c r="K675" s="64" t="s">
        <v>2786</v>
      </c>
      <c r="L675" s="64" t="s">
        <v>2786</v>
      </c>
      <c r="M675" s="64" t="s">
        <v>2786</v>
      </c>
      <c r="N675" s="64" t="s">
        <v>2786</v>
      </c>
      <c r="O675" s="64" t="s">
        <v>2786</v>
      </c>
    </row>
    <row r="676" spans="1:15" x14ac:dyDescent="0.4">
      <c r="A676" s="68">
        <v>91681</v>
      </c>
      <c r="B676" s="62"/>
      <c r="C676" s="62">
        <v>1</v>
      </c>
      <c r="D676" s="65">
        <v>63</v>
      </c>
      <c r="E676" s="65"/>
      <c r="F676" s="65"/>
      <c r="G676" s="65"/>
      <c r="H676" s="65"/>
      <c r="I676" s="65"/>
      <c r="J676" s="65"/>
      <c r="K676" s="65"/>
      <c r="L676" s="65"/>
      <c r="M676" s="65"/>
      <c r="N676" s="65"/>
      <c r="O676" s="65"/>
    </row>
    <row r="677" spans="1:15" ht="37.5" x14ac:dyDescent="0.4">
      <c r="A677" s="69">
        <v>916811</v>
      </c>
      <c r="B677" s="63"/>
      <c r="C677" s="63"/>
      <c r="D677" s="64" t="s">
        <v>2118</v>
      </c>
      <c r="E677" s="64" t="s">
        <v>2786</v>
      </c>
      <c r="F677" s="64" t="s">
        <v>2786</v>
      </c>
      <c r="G677" s="64" t="s">
        <v>2786</v>
      </c>
      <c r="H677" s="64" t="s">
        <v>2786</v>
      </c>
      <c r="I677" s="64" t="s">
        <v>2786</v>
      </c>
      <c r="J677" s="64" t="s">
        <v>2786</v>
      </c>
      <c r="K677" s="64" t="s">
        <v>2786</v>
      </c>
      <c r="L677" s="64" t="s">
        <v>2786</v>
      </c>
      <c r="M677" s="64" t="s">
        <v>2786</v>
      </c>
      <c r="N677" s="64" t="s">
        <v>2786</v>
      </c>
      <c r="O677" s="64" t="s">
        <v>2786</v>
      </c>
    </row>
    <row r="678" spans="1:15" x14ac:dyDescent="0.4">
      <c r="A678" s="68">
        <v>91683</v>
      </c>
      <c r="B678" s="62"/>
      <c r="C678" s="62">
        <v>1</v>
      </c>
      <c r="D678" s="65">
        <v>72</v>
      </c>
      <c r="E678" s="65"/>
      <c r="F678" s="65"/>
      <c r="G678" s="65"/>
      <c r="H678" s="65"/>
      <c r="I678" s="65"/>
      <c r="J678" s="65"/>
      <c r="K678" s="65"/>
      <c r="L678" s="65"/>
      <c r="M678" s="65"/>
      <c r="N678" s="65"/>
      <c r="O678" s="65"/>
    </row>
    <row r="679" spans="1:15" ht="37.5" x14ac:dyDescent="0.4">
      <c r="A679" s="69">
        <v>916831</v>
      </c>
      <c r="B679" s="63"/>
      <c r="C679" s="63"/>
      <c r="D679" s="64" t="s">
        <v>2180</v>
      </c>
      <c r="E679" s="64" t="s">
        <v>2786</v>
      </c>
      <c r="F679" s="64" t="s">
        <v>2786</v>
      </c>
      <c r="G679" s="64" t="s">
        <v>2786</v>
      </c>
      <c r="H679" s="64" t="s">
        <v>2786</v>
      </c>
      <c r="I679" s="64" t="s">
        <v>2786</v>
      </c>
      <c r="J679" s="64" t="s">
        <v>2786</v>
      </c>
      <c r="K679" s="64" t="s">
        <v>2786</v>
      </c>
      <c r="L679" s="64" t="s">
        <v>2786</v>
      </c>
      <c r="M679" s="64" t="s">
        <v>2786</v>
      </c>
      <c r="N679" s="64" t="s">
        <v>2786</v>
      </c>
      <c r="O679" s="64" t="s">
        <v>2786</v>
      </c>
    </row>
    <row r="680" spans="1:15" x14ac:dyDescent="0.4">
      <c r="A680" s="68">
        <v>91688</v>
      </c>
      <c r="B680" s="62"/>
      <c r="C680" s="62">
        <v>1</v>
      </c>
      <c r="D680" s="65">
        <v>97</v>
      </c>
      <c r="E680" s="65"/>
      <c r="F680" s="65"/>
      <c r="G680" s="65"/>
      <c r="H680" s="65"/>
      <c r="I680" s="65"/>
      <c r="J680" s="65"/>
      <c r="K680" s="65"/>
      <c r="L680" s="65"/>
      <c r="M680" s="65"/>
      <c r="N680" s="65"/>
      <c r="O680" s="65"/>
    </row>
    <row r="681" spans="1:15" ht="37.5" customHeight="1" x14ac:dyDescent="0.4">
      <c r="A681" s="69">
        <v>916881</v>
      </c>
      <c r="B681" s="63"/>
      <c r="C681" s="63"/>
      <c r="D681" s="64" t="s">
        <v>2501</v>
      </c>
      <c r="E681" s="64" t="s">
        <v>2786</v>
      </c>
      <c r="F681" s="64" t="s">
        <v>2786</v>
      </c>
      <c r="G681" s="64" t="s">
        <v>2786</v>
      </c>
      <c r="H681" s="64" t="s">
        <v>2786</v>
      </c>
      <c r="I681" s="64" t="s">
        <v>2786</v>
      </c>
      <c r="J681" s="64" t="s">
        <v>2786</v>
      </c>
      <c r="K681" s="64" t="s">
        <v>2786</v>
      </c>
      <c r="L681" s="64" t="s">
        <v>2786</v>
      </c>
      <c r="M681" s="64" t="s">
        <v>2786</v>
      </c>
      <c r="N681" s="64" t="s">
        <v>2786</v>
      </c>
      <c r="O681" s="64" t="s">
        <v>2786</v>
      </c>
    </row>
    <row r="682" spans="1:15" x14ac:dyDescent="0.4">
      <c r="A682" s="68">
        <v>91693</v>
      </c>
      <c r="B682" s="62"/>
      <c r="C682" s="62">
        <v>1</v>
      </c>
      <c r="D682" s="65">
        <v>82</v>
      </c>
      <c r="E682" s="65"/>
      <c r="F682" s="65"/>
      <c r="G682" s="65"/>
      <c r="H682" s="65"/>
      <c r="I682" s="65"/>
      <c r="J682" s="65"/>
      <c r="K682" s="65"/>
      <c r="L682" s="65"/>
      <c r="M682" s="65"/>
      <c r="N682" s="65"/>
      <c r="O682" s="65"/>
    </row>
    <row r="683" spans="1:15" ht="37.5" customHeight="1" x14ac:dyDescent="0.4">
      <c r="A683" s="69">
        <v>916931</v>
      </c>
      <c r="B683" s="63"/>
      <c r="C683" s="63"/>
      <c r="D683" s="64" t="s">
        <v>2331</v>
      </c>
      <c r="E683" s="64" t="s">
        <v>2786</v>
      </c>
      <c r="F683" s="64" t="s">
        <v>2786</v>
      </c>
      <c r="G683" s="64" t="s">
        <v>2786</v>
      </c>
      <c r="H683" s="64" t="s">
        <v>2786</v>
      </c>
      <c r="I683" s="64" t="s">
        <v>2786</v>
      </c>
      <c r="J683" s="64" t="s">
        <v>2786</v>
      </c>
      <c r="K683" s="64" t="s">
        <v>2786</v>
      </c>
      <c r="L683" s="64" t="s">
        <v>2786</v>
      </c>
      <c r="M683" s="64" t="s">
        <v>2786</v>
      </c>
      <c r="N683" s="64" t="s">
        <v>2786</v>
      </c>
      <c r="O683" s="64" t="s">
        <v>2786</v>
      </c>
    </row>
    <row r="684" spans="1:15" x14ac:dyDescent="0.4">
      <c r="A684" s="68">
        <v>91694</v>
      </c>
      <c r="B684" s="62"/>
      <c r="C684" s="62">
        <v>1</v>
      </c>
      <c r="D684" s="65">
        <v>81</v>
      </c>
      <c r="E684" s="65"/>
      <c r="F684" s="65"/>
      <c r="G684" s="65"/>
      <c r="H684" s="65"/>
      <c r="I684" s="65"/>
      <c r="J684" s="65"/>
      <c r="K684" s="65"/>
      <c r="L684" s="65"/>
      <c r="M684" s="65"/>
      <c r="N684" s="65"/>
      <c r="O684" s="65"/>
    </row>
    <row r="685" spans="1:15" ht="37.5" x14ac:dyDescent="0.4">
      <c r="A685" s="69">
        <v>916941</v>
      </c>
      <c r="B685" s="63"/>
      <c r="C685" s="63"/>
      <c r="D685" s="64" t="s">
        <v>2277</v>
      </c>
      <c r="E685" s="64" t="s">
        <v>2786</v>
      </c>
      <c r="F685" s="64" t="s">
        <v>2786</v>
      </c>
      <c r="G685" s="64" t="s">
        <v>2786</v>
      </c>
      <c r="H685" s="64" t="s">
        <v>2786</v>
      </c>
      <c r="I685" s="64" t="s">
        <v>2786</v>
      </c>
      <c r="J685" s="64" t="s">
        <v>2786</v>
      </c>
      <c r="K685" s="64" t="s">
        <v>2786</v>
      </c>
      <c r="L685" s="64" t="s">
        <v>2786</v>
      </c>
      <c r="M685" s="64" t="s">
        <v>2786</v>
      </c>
      <c r="N685" s="64" t="s">
        <v>2786</v>
      </c>
      <c r="O685" s="64" t="s">
        <v>2786</v>
      </c>
    </row>
    <row r="686" spans="1:15" x14ac:dyDescent="0.4">
      <c r="A686" s="68">
        <v>91695</v>
      </c>
      <c r="B686" s="62"/>
      <c r="C686" s="62">
        <v>1</v>
      </c>
      <c r="D686" s="65">
        <v>81</v>
      </c>
      <c r="E686" s="65"/>
      <c r="F686" s="65"/>
      <c r="G686" s="65"/>
      <c r="H686" s="65"/>
      <c r="I686" s="65"/>
      <c r="J686" s="65"/>
      <c r="K686" s="65"/>
      <c r="L686" s="65"/>
      <c r="M686" s="65"/>
      <c r="N686" s="65"/>
      <c r="O686" s="65"/>
    </row>
    <row r="687" spans="1:15" ht="37.5" x14ac:dyDescent="0.4">
      <c r="A687" s="69">
        <v>916951</v>
      </c>
      <c r="B687" s="63"/>
      <c r="C687" s="63"/>
      <c r="D687" s="64" t="s">
        <v>2277</v>
      </c>
      <c r="E687" s="64" t="s">
        <v>2786</v>
      </c>
      <c r="F687" s="64" t="s">
        <v>2786</v>
      </c>
      <c r="G687" s="64" t="s">
        <v>2786</v>
      </c>
      <c r="H687" s="64" t="s">
        <v>2786</v>
      </c>
      <c r="I687" s="64" t="s">
        <v>2786</v>
      </c>
      <c r="J687" s="64" t="s">
        <v>2786</v>
      </c>
      <c r="K687" s="64" t="s">
        <v>2786</v>
      </c>
      <c r="L687" s="64" t="s">
        <v>2786</v>
      </c>
      <c r="M687" s="64" t="s">
        <v>2786</v>
      </c>
      <c r="N687" s="64" t="s">
        <v>2786</v>
      </c>
      <c r="O687" s="64" t="s">
        <v>2786</v>
      </c>
    </row>
    <row r="688" spans="1:15" x14ac:dyDescent="0.4">
      <c r="A688" s="68">
        <v>91696</v>
      </c>
      <c r="B688" s="62"/>
      <c r="C688" s="62">
        <v>1</v>
      </c>
      <c r="D688" s="65">
        <v>82</v>
      </c>
      <c r="E688" s="65"/>
      <c r="F688" s="65"/>
      <c r="G688" s="65"/>
      <c r="H688" s="65"/>
      <c r="I688" s="65"/>
      <c r="J688" s="65"/>
      <c r="K688" s="65"/>
      <c r="L688" s="65"/>
      <c r="M688" s="65"/>
      <c r="N688" s="65"/>
      <c r="O688" s="65"/>
    </row>
    <row r="689" spans="1:15" ht="37.5" customHeight="1" x14ac:dyDescent="0.4">
      <c r="A689" s="69">
        <v>916961</v>
      </c>
      <c r="B689" s="63"/>
      <c r="C689" s="63"/>
      <c r="D689" s="64" t="s">
        <v>2331</v>
      </c>
      <c r="E689" s="64" t="s">
        <v>2786</v>
      </c>
      <c r="F689" s="64" t="s">
        <v>2786</v>
      </c>
      <c r="G689" s="64" t="s">
        <v>2786</v>
      </c>
      <c r="H689" s="64" t="s">
        <v>2786</v>
      </c>
      <c r="I689" s="64" t="s">
        <v>2786</v>
      </c>
      <c r="J689" s="64" t="s">
        <v>2786</v>
      </c>
      <c r="K689" s="64" t="s">
        <v>2786</v>
      </c>
      <c r="L689" s="64" t="s">
        <v>2786</v>
      </c>
      <c r="M689" s="64" t="s">
        <v>2786</v>
      </c>
      <c r="N689" s="64" t="s">
        <v>2786</v>
      </c>
      <c r="O689" s="64" t="s">
        <v>2786</v>
      </c>
    </row>
    <row r="690" spans="1:15" x14ac:dyDescent="0.4">
      <c r="A690" s="68">
        <v>91697</v>
      </c>
      <c r="B690" s="62"/>
      <c r="C690" s="62">
        <v>1</v>
      </c>
      <c r="D690" s="65">
        <v>89</v>
      </c>
      <c r="E690" s="65"/>
      <c r="F690" s="65"/>
      <c r="G690" s="65"/>
      <c r="H690" s="65"/>
      <c r="I690" s="65"/>
      <c r="J690" s="65"/>
      <c r="K690" s="65"/>
      <c r="L690" s="65"/>
      <c r="M690" s="65"/>
      <c r="N690" s="65"/>
      <c r="O690" s="65"/>
    </row>
    <row r="691" spans="1:15" ht="37.5" customHeight="1" x14ac:dyDescent="0.4">
      <c r="A691" s="69">
        <v>916971</v>
      </c>
      <c r="B691" s="63"/>
      <c r="C691" s="63"/>
      <c r="D691" s="64" t="s">
        <v>2419</v>
      </c>
      <c r="E691" s="64" t="s">
        <v>2786</v>
      </c>
      <c r="F691" s="64" t="s">
        <v>2786</v>
      </c>
      <c r="G691" s="64" t="s">
        <v>2786</v>
      </c>
      <c r="H691" s="64" t="s">
        <v>2786</v>
      </c>
      <c r="I691" s="64" t="s">
        <v>2786</v>
      </c>
      <c r="J691" s="64" t="s">
        <v>2786</v>
      </c>
      <c r="K691" s="64" t="s">
        <v>2786</v>
      </c>
      <c r="L691" s="64" t="s">
        <v>2786</v>
      </c>
      <c r="M691" s="64" t="s">
        <v>2786</v>
      </c>
      <c r="N691" s="64" t="s">
        <v>2786</v>
      </c>
      <c r="O691" s="64" t="s">
        <v>2786</v>
      </c>
    </row>
    <row r="692" spans="1:15" x14ac:dyDescent="0.4">
      <c r="A692" s="68">
        <v>91699</v>
      </c>
      <c r="B692" s="62"/>
      <c r="C692" s="62">
        <v>1</v>
      </c>
      <c r="D692" s="65">
        <v>101</v>
      </c>
      <c r="E692" s="65"/>
      <c r="F692" s="65"/>
      <c r="G692" s="65"/>
      <c r="H692" s="65"/>
      <c r="I692" s="65"/>
      <c r="J692" s="65"/>
      <c r="K692" s="65"/>
      <c r="L692" s="65"/>
      <c r="M692" s="65"/>
      <c r="N692" s="65"/>
      <c r="O692" s="65"/>
    </row>
    <row r="693" spans="1:15" ht="37.5" x14ac:dyDescent="0.4">
      <c r="A693" s="69">
        <v>916991</v>
      </c>
      <c r="B693" s="63"/>
      <c r="C693" s="63"/>
      <c r="D693" s="64" t="s">
        <v>2792</v>
      </c>
      <c r="E693" s="64" t="s">
        <v>2786</v>
      </c>
      <c r="F693" s="64" t="s">
        <v>2786</v>
      </c>
      <c r="G693" s="64" t="s">
        <v>2786</v>
      </c>
      <c r="H693" s="64" t="s">
        <v>2786</v>
      </c>
      <c r="I693" s="64" t="s">
        <v>2786</v>
      </c>
      <c r="J693" s="64" t="s">
        <v>2786</v>
      </c>
      <c r="K693" s="64" t="s">
        <v>2786</v>
      </c>
      <c r="L693" s="64" t="s">
        <v>2786</v>
      </c>
      <c r="M693" s="64" t="s">
        <v>2786</v>
      </c>
      <c r="N693" s="64" t="s">
        <v>2786</v>
      </c>
      <c r="O693" s="64" t="s">
        <v>2786</v>
      </c>
    </row>
    <row r="694" spans="1:15" x14ac:dyDescent="0.4">
      <c r="A694" s="68">
        <v>91702</v>
      </c>
      <c r="B694" s="62"/>
      <c r="C694" s="62">
        <v>2</v>
      </c>
      <c r="D694" s="65">
        <v>81</v>
      </c>
      <c r="E694" s="65">
        <v>87</v>
      </c>
      <c r="F694" s="65"/>
      <c r="G694" s="65"/>
      <c r="H694" s="65"/>
      <c r="I694" s="65"/>
      <c r="J694" s="65"/>
      <c r="K694" s="65"/>
      <c r="L694" s="65"/>
      <c r="M694" s="65"/>
      <c r="N694" s="65"/>
      <c r="O694" s="65"/>
    </row>
    <row r="695" spans="1:15" ht="37.5" x14ac:dyDescent="0.4">
      <c r="A695" s="69">
        <v>917021</v>
      </c>
      <c r="B695" s="63"/>
      <c r="C695" s="63"/>
      <c r="D695" s="64" t="s">
        <v>2277</v>
      </c>
      <c r="E695" s="64" t="s">
        <v>2409</v>
      </c>
      <c r="F695" s="64" t="s">
        <v>2786</v>
      </c>
      <c r="G695" s="64" t="s">
        <v>2786</v>
      </c>
      <c r="H695" s="64" t="s">
        <v>2786</v>
      </c>
      <c r="I695" s="64" t="s">
        <v>2786</v>
      </c>
      <c r="J695" s="64" t="s">
        <v>2786</v>
      </c>
      <c r="K695" s="64" t="s">
        <v>2786</v>
      </c>
      <c r="L695" s="64" t="s">
        <v>2786</v>
      </c>
      <c r="M695" s="64" t="s">
        <v>2786</v>
      </c>
      <c r="N695" s="64" t="s">
        <v>2786</v>
      </c>
      <c r="O695" s="64" t="s">
        <v>2786</v>
      </c>
    </row>
    <row r="696" spans="1:15" x14ac:dyDescent="0.4">
      <c r="A696" s="68">
        <v>91703</v>
      </c>
      <c r="B696" s="62"/>
      <c r="C696" s="62">
        <v>1</v>
      </c>
      <c r="D696" s="65">
        <v>120</v>
      </c>
      <c r="E696" s="65"/>
      <c r="F696" s="65"/>
      <c r="G696" s="65"/>
      <c r="H696" s="65"/>
      <c r="I696" s="65"/>
      <c r="J696" s="65"/>
      <c r="K696" s="65"/>
      <c r="L696" s="65"/>
      <c r="M696" s="65"/>
      <c r="N696" s="65"/>
      <c r="O696" s="65"/>
    </row>
    <row r="697" spans="1:15" ht="37.5" x14ac:dyDescent="0.4">
      <c r="A697" s="69">
        <v>917031</v>
      </c>
      <c r="B697" s="63"/>
      <c r="C697" s="63"/>
      <c r="D697" s="64" t="s">
        <v>2727</v>
      </c>
      <c r="E697" s="64" t="s">
        <v>2786</v>
      </c>
      <c r="F697" s="64" t="s">
        <v>2786</v>
      </c>
      <c r="G697" s="64" t="s">
        <v>2786</v>
      </c>
      <c r="H697" s="64" t="s">
        <v>2786</v>
      </c>
      <c r="I697" s="64" t="s">
        <v>2786</v>
      </c>
      <c r="J697" s="64" t="s">
        <v>2786</v>
      </c>
      <c r="K697" s="64" t="s">
        <v>2786</v>
      </c>
      <c r="L697" s="64" t="s">
        <v>2786</v>
      </c>
      <c r="M697" s="64" t="s">
        <v>2786</v>
      </c>
      <c r="N697" s="64" t="s">
        <v>2786</v>
      </c>
      <c r="O697" s="64" t="s">
        <v>2786</v>
      </c>
    </row>
    <row r="698" spans="1:15" x14ac:dyDescent="0.4">
      <c r="A698" s="68">
        <v>91705</v>
      </c>
      <c r="B698" s="62"/>
      <c r="C698" s="62">
        <v>2</v>
      </c>
      <c r="D698" s="65">
        <v>116</v>
      </c>
      <c r="E698" s="65">
        <v>122</v>
      </c>
      <c r="F698" s="65"/>
      <c r="G698" s="65"/>
      <c r="H698" s="65"/>
      <c r="I698" s="65"/>
      <c r="J698" s="65"/>
      <c r="K698" s="65"/>
      <c r="L698" s="65"/>
      <c r="M698" s="65"/>
      <c r="N698" s="65"/>
      <c r="O698" s="65"/>
    </row>
    <row r="699" spans="1:15" ht="37.5" x14ac:dyDescent="0.4">
      <c r="A699" s="69">
        <v>917051</v>
      </c>
      <c r="B699" s="63"/>
      <c r="C699" s="63"/>
      <c r="D699" s="64" t="s">
        <v>2681</v>
      </c>
      <c r="E699" s="64" t="s">
        <v>2748</v>
      </c>
      <c r="F699" s="64" t="s">
        <v>2786</v>
      </c>
      <c r="G699" s="64" t="s">
        <v>2786</v>
      </c>
      <c r="H699" s="64" t="s">
        <v>2786</v>
      </c>
      <c r="I699" s="64" t="s">
        <v>2786</v>
      </c>
      <c r="J699" s="64" t="s">
        <v>2786</v>
      </c>
      <c r="K699" s="64" t="s">
        <v>2786</v>
      </c>
      <c r="L699" s="64" t="s">
        <v>2786</v>
      </c>
      <c r="M699" s="64" t="s">
        <v>2786</v>
      </c>
      <c r="N699" s="64" t="s">
        <v>2786</v>
      </c>
      <c r="O699" s="64" t="s">
        <v>2786</v>
      </c>
    </row>
    <row r="700" spans="1:15" x14ac:dyDescent="0.4">
      <c r="A700" s="68">
        <v>91710</v>
      </c>
      <c r="B700" s="62"/>
      <c r="C700" s="62">
        <v>1</v>
      </c>
      <c r="D700" s="65">
        <v>120</v>
      </c>
      <c r="E700" s="65"/>
      <c r="F700" s="65"/>
      <c r="G700" s="65"/>
      <c r="H700" s="65"/>
      <c r="I700" s="65"/>
      <c r="J700" s="65"/>
      <c r="K700" s="65"/>
      <c r="L700" s="65"/>
      <c r="M700" s="65"/>
      <c r="N700" s="65"/>
      <c r="O700" s="65"/>
    </row>
    <row r="701" spans="1:15" ht="37.5" x14ac:dyDescent="0.4">
      <c r="A701" s="69">
        <v>917101</v>
      </c>
      <c r="B701" s="63"/>
      <c r="C701" s="63"/>
      <c r="D701" s="64" t="s">
        <v>2727</v>
      </c>
      <c r="E701" s="64" t="s">
        <v>2786</v>
      </c>
      <c r="F701" s="64" t="s">
        <v>2786</v>
      </c>
      <c r="G701" s="64" t="s">
        <v>2786</v>
      </c>
      <c r="H701" s="64" t="s">
        <v>2786</v>
      </c>
      <c r="I701" s="64" t="s">
        <v>2786</v>
      </c>
      <c r="J701" s="64" t="s">
        <v>2786</v>
      </c>
      <c r="K701" s="64" t="s">
        <v>2786</v>
      </c>
      <c r="L701" s="64" t="s">
        <v>2786</v>
      </c>
      <c r="M701" s="64" t="s">
        <v>2786</v>
      </c>
      <c r="N701" s="64" t="s">
        <v>2786</v>
      </c>
      <c r="O701" s="64" t="s">
        <v>2786</v>
      </c>
    </row>
    <row r="702" spans="1:15" x14ac:dyDescent="0.4">
      <c r="A702" s="68">
        <v>91712</v>
      </c>
      <c r="B702" s="62"/>
      <c r="C702" s="62">
        <v>2</v>
      </c>
      <c r="D702" s="65">
        <v>1</v>
      </c>
      <c r="E702" s="65">
        <v>3</v>
      </c>
      <c r="F702" s="65"/>
      <c r="G702" s="65"/>
      <c r="H702" s="65"/>
      <c r="I702" s="65"/>
      <c r="J702" s="65"/>
      <c r="K702" s="65"/>
      <c r="L702" s="65"/>
      <c r="M702" s="65"/>
      <c r="N702" s="65"/>
      <c r="O702" s="65"/>
    </row>
    <row r="703" spans="1:15" ht="37.5" customHeight="1" x14ac:dyDescent="0.4">
      <c r="A703" s="69">
        <v>917121</v>
      </c>
      <c r="B703" s="63"/>
      <c r="C703" s="63"/>
      <c r="D703" s="64" t="s">
        <v>1540</v>
      </c>
      <c r="E703" s="64" t="s">
        <v>1593</v>
      </c>
      <c r="F703" s="64" t="s">
        <v>2786</v>
      </c>
      <c r="G703" s="64" t="s">
        <v>2786</v>
      </c>
      <c r="H703" s="64" t="s">
        <v>2786</v>
      </c>
      <c r="I703" s="64" t="s">
        <v>2786</v>
      </c>
      <c r="J703" s="64" t="s">
        <v>2786</v>
      </c>
      <c r="K703" s="64" t="s">
        <v>2786</v>
      </c>
      <c r="L703" s="64" t="s">
        <v>2786</v>
      </c>
      <c r="M703" s="64" t="s">
        <v>2786</v>
      </c>
      <c r="N703" s="64" t="s">
        <v>2786</v>
      </c>
      <c r="O703" s="64" t="s">
        <v>2786</v>
      </c>
    </row>
    <row r="704" spans="1:15" x14ac:dyDescent="0.4">
      <c r="A704" s="68">
        <v>91719</v>
      </c>
      <c r="B704" s="62"/>
      <c r="C704" s="62">
        <v>1</v>
      </c>
      <c r="D704" s="65">
        <v>49</v>
      </c>
      <c r="E704" s="65"/>
      <c r="F704" s="65"/>
      <c r="G704" s="65"/>
      <c r="H704" s="65"/>
      <c r="I704" s="65"/>
      <c r="J704" s="65"/>
      <c r="K704" s="65"/>
      <c r="L704" s="65"/>
      <c r="M704" s="65"/>
      <c r="N704" s="65"/>
      <c r="O704" s="65"/>
    </row>
    <row r="705" spans="1:15" ht="37.5" x14ac:dyDescent="0.4">
      <c r="A705" s="69">
        <v>917191</v>
      </c>
      <c r="B705" s="63"/>
      <c r="C705" s="63"/>
      <c r="D705" s="64" t="s">
        <v>2025</v>
      </c>
      <c r="E705" s="64" t="s">
        <v>2786</v>
      </c>
      <c r="F705" s="64" t="s">
        <v>2786</v>
      </c>
      <c r="G705" s="64" t="s">
        <v>2786</v>
      </c>
      <c r="H705" s="64" t="s">
        <v>2786</v>
      </c>
      <c r="I705" s="64" t="s">
        <v>2786</v>
      </c>
      <c r="J705" s="64" t="s">
        <v>2786</v>
      </c>
      <c r="K705" s="64" t="s">
        <v>2786</v>
      </c>
      <c r="L705" s="64" t="s">
        <v>2786</v>
      </c>
      <c r="M705" s="64" t="s">
        <v>2786</v>
      </c>
      <c r="N705" s="64" t="s">
        <v>2786</v>
      </c>
      <c r="O705" s="64" t="s">
        <v>2786</v>
      </c>
    </row>
    <row r="706" spans="1:15" x14ac:dyDescent="0.4">
      <c r="A706" s="68">
        <v>91720</v>
      </c>
      <c r="B706" s="62"/>
      <c r="C706" s="62">
        <v>2</v>
      </c>
      <c r="D706" s="65">
        <v>28</v>
      </c>
      <c r="E706" s="65">
        <v>47</v>
      </c>
      <c r="F706" s="65"/>
      <c r="G706" s="65"/>
      <c r="H706" s="65"/>
      <c r="I706" s="65"/>
      <c r="J706" s="65"/>
      <c r="K706" s="65"/>
      <c r="L706" s="65"/>
      <c r="M706" s="65"/>
      <c r="N706" s="65"/>
      <c r="O706" s="65"/>
    </row>
    <row r="707" spans="1:15" ht="37.5" customHeight="1" x14ac:dyDescent="0.4">
      <c r="A707" s="69">
        <v>917201</v>
      </c>
      <c r="B707" s="63"/>
      <c r="C707" s="63"/>
      <c r="D707" s="64" t="s">
        <v>1840</v>
      </c>
      <c r="E707" s="64" t="s">
        <v>2008</v>
      </c>
      <c r="F707" s="64" t="s">
        <v>2786</v>
      </c>
      <c r="G707" s="64" t="s">
        <v>2786</v>
      </c>
      <c r="H707" s="64" t="s">
        <v>2786</v>
      </c>
      <c r="I707" s="64" t="s">
        <v>2786</v>
      </c>
      <c r="J707" s="64" t="s">
        <v>2786</v>
      </c>
      <c r="K707" s="64" t="s">
        <v>2786</v>
      </c>
      <c r="L707" s="64" t="s">
        <v>2786</v>
      </c>
      <c r="M707" s="64" t="s">
        <v>2786</v>
      </c>
      <c r="N707" s="64" t="s">
        <v>2786</v>
      </c>
      <c r="O707" s="64" t="s">
        <v>2786</v>
      </c>
    </row>
    <row r="708" spans="1:15" x14ac:dyDescent="0.4">
      <c r="A708" s="68">
        <v>91724</v>
      </c>
      <c r="B708" s="62"/>
      <c r="C708" s="62">
        <v>2</v>
      </c>
      <c r="D708" s="65">
        <v>31</v>
      </c>
      <c r="E708" s="65">
        <v>32</v>
      </c>
      <c r="F708" s="65"/>
      <c r="G708" s="65"/>
      <c r="H708" s="65"/>
      <c r="I708" s="65"/>
      <c r="J708" s="65"/>
      <c r="K708" s="65"/>
      <c r="L708" s="65"/>
      <c r="M708" s="65"/>
      <c r="N708" s="65"/>
      <c r="O708" s="65"/>
    </row>
    <row r="709" spans="1:15" ht="37.5" customHeight="1" x14ac:dyDescent="0.4">
      <c r="A709" s="69">
        <v>917241</v>
      </c>
      <c r="B709" s="63"/>
      <c r="C709" s="63"/>
      <c r="D709" s="64" t="s">
        <v>1861</v>
      </c>
      <c r="E709" s="64" t="s">
        <v>1884</v>
      </c>
      <c r="F709" s="64" t="s">
        <v>2786</v>
      </c>
      <c r="G709" s="64" t="s">
        <v>2786</v>
      </c>
      <c r="H709" s="64" t="s">
        <v>2786</v>
      </c>
      <c r="I709" s="64" t="s">
        <v>2786</v>
      </c>
      <c r="J709" s="64" t="s">
        <v>2786</v>
      </c>
      <c r="K709" s="64" t="s">
        <v>2786</v>
      </c>
      <c r="L709" s="64" t="s">
        <v>2786</v>
      </c>
      <c r="M709" s="64" t="s">
        <v>2786</v>
      </c>
      <c r="N709" s="64" t="s">
        <v>2786</v>
      </c>
      <c r="O709" s="64" t="s">
        <v>2786</v>
      </c>
    </row>
    <row r="710" spans="1:15" x14ac:dyDescent="0.4">
      <c r="A710" s="68">
        <v>91725</v>
      </c>
      <c r="B710" s="62"/>
      <c r="C710" s="62">
        <v>2</v>
      </c>
      <c r="D710" s="65">
        <v>15</v>
      </c>
      <c r="E710" s="65">
        <v>16</v>
      </c>
      <c r="F710" s="65"/>
      <c r="G710" s="65"/>
      <c r="H710" s="65"/>
      <c r="I710" s="65"/>
      <c r="J710" s="65"/>
      <c r="K710" s="65"/>
      <c r="L710" s="65"/>
      <c r="M710" s="65"/>
      <c r="N710" s="65"/>
      <c r="O710" s="65"/>
    </row>
    <row r="711" spans="1:15" ht="37.5" customHeight="1" x14ac:dyDescent="0.4">
      <c r="A711" s="69">
        <v>917251</v>
      </c>
      <c r="B711" s="63"/>
      <c r="C711" s="63"/>
      <c r="D711" s="64" t="s">
        <v>1731</v>
      </c>
      <c r="E711" s="64" t="s">
        <v>1760</v>
      </c>
      <c r="F711" s="64" t="s">
        <v>2786</v>
      </c>
      <c r="G711" s="64" t="s">
        <v>2786</v>
      </c>
      <c r="H711" s="64" t="s">
        <v>2786</v>
      </c>
      <c r="I711" s="64" t="s">
        <v>2786</v>
      </c>
      <c r="J711" s="64" t="s">
        <v>2786</v>
      </c>
      <c r="K711" s="64" t="s">
        <v>2786</v>
      </c>
      <c r="L711" s="64" t="s">
        <v>2786</v>
      </c>
      <c r="M711" s="64" t="s">
        <v>2786</v>
      </c>
      <c r="N711" s="64" t="s">
        <v>2786</v>
      </c>
      <c r="O711" s="64" t="s">
        <v>2786</v>
      </c>
    </row>
    <row r="712" spans="1:15" x14ac:dyDescent="0.4">
      <c r="A712" s="68">
        <v>91727</v>
      </c>
      <c r="B712" s="62"/>
      <c r="C712" s="62">
        <v>1</v>
      </c>
      <c r="D712" s="65">
        <v>43</v>
      </c>
      <c r="E712" s="65"/>
      <c r="F712" s="65"/>
      <c r="G712" s="65"/>
      <c r="H712" s="65"/>
      <c r="I712" s="65"/>
      <c r="J712" s="65"/>
      <c r="K712" s="65"/>
      <c r="L712" s="65"/>
      <c r="M712" s="65"/>
      <c r="N712" s="65"/>
      <c r="O712" s="65"/>
    </row>
    <row r="713" spans="1:15" ht="37.5" x14ac:dyDescent="0.4">
      <c r="A713" s="69">
        <v>917271</v>
      </c>
      <c r="B713" s="63"/>
      <c r="C713" s="63"/>
      <c r="D713" s="64" t="s">
        <v>1974</v>
      </c>
      <c r="E713" s="64" t="s">
        <v>2786</v>
      </c>
      <c r="F713" s="64" t="s">
        <v>2786</v>
      </c>
      <c r="G713" s="64" t="s">
        <v>2786</v>
      </c>
      <c r="H713" s="64" t="s">
        <v>2786</v>
      </c>
      <c r="I713" s="64" t="s">
        <v>2786</v>
      </c>
      <c r="J713" s="64" t="s">
        <v>2786</v>
      </c>
      <c r="K713" s="64" t="s">
        <v>2786</v>
      </c>
      <c r="L713" s="64" t="s">
        <v>2786</v>
      </c>
      <c r="M713" s="64" t="s">
        <v>2786</v>
      </c>
      <c r="N713" s="64" t="s">
        <v>2786</v>
      </c>
      <c r="O713" s="64" t="s">
        <v>2786</v>
      </c>
    </row>
    <row r="714" spans="1:15" x14ac:dyDescent="0.4">
      <c r="A714" s="68">
        <v>91729</v>
      </c>
      <c r="B714" s="62"/>
      <c r="C714" s="62">
        <v>1</v>
      </c>
      <c r="D714" s="65">
        <v>39</v>
      </c>
      <c r="E714" s="65"/>
      <c r="F714" s="65"/>
      <c r="G714" s="65"/>
      <c r="H714" s="65"/>
      <c r="I714" s="65"/>
      <c r="J714" s="65"/>
      <c r="K714" s="65"/>
      <c r="L714" s="65"/>
      <c r="M714" s="65"/>
      <c r="N714" s="65"/>
      <c r="O714" s="65"/>
    </row>
    <row r="715" spans="1:15" ht="37.5" x14ac:dyDescent="0.4">
      <c r="A715" s="69">
        <v>917291</v>
      </c>
      <c r="B715" s="63"/>
      <c r="C715" s="63"/>
      <c r="D715" s="64" t="s">
        <v>1945</v>
      </c>
      <c r="E715" s="64" t="s">
        <v>2786</v>
      </c>
      <c r="F715" s="64" t="s">
        <v>2786</v>
      </c>
      <c r="G715" s="64" t="s">
        <v>2786</v>
      </c>
      <c r="H715" s="64" t="s">
        <v>2786</v>
      </c>
      <c r="I715" s="64" t="s">
        <v>2786</v>
      </c>
      <c r="J715" s="64" t="s">
        <v>2786</v>
      </c>
      <c r="K715" s="64" t="s">
        <v>2786</v>
      </c>
      <c r="L715" s="64" t="s">
        <v>2786</v>
      </c>
      <c r="M715" s="64" t="s">
        <v>2786</v>
      </c>
      <c r="N715" s="64" t="s">
        <v>2786</v>
      </c>
      <c r="O715" s="64" t="s">
        <v>2786</v>
      </c>
    </row>
    <row r="716" spans="1:15" x14ac:dyDescent="0.4">
      <c r="A716" s="68">
        <v>91731</v>
      </c>
      <c r="B716" s="62"/>
      <c r="C716" s="62">
        <v>1</v>
      </c>
      <c r="D716" s="65">
        <v>69</v>
      </c>
      <c r="E716" s="65"/>
      <c r="F716" s="65"/>
      <c r="G716" s="65"/>
      <c r="H716" s="65"/>
      <c r="I716" s="65"/>
      <c r="J716" s="65"/>
      <c r="K716" s="65"/>
      <c r="L716" s="65"/>
      <c r="M716" s="65"/>
      <c r="N716" s="65"/>
      <c r="O716" s="65"/>
    </row>
    <row r="717" spans="1:15" ht="37.5" customHeight="1" x14ac:dyDescent="0.4">
      <c r="A717" s="69">
        <v>917311</v>
      </c>
      <c r="B717" s="63"/>
      <c r="C717" s="63"/>
      <c r="D717" s="64" t="s">
        <v>2789</v>
      </c>
      <c r="E717" s="64" t="s">
        <v>2786</v>
      </c>
      <c r="F717" s="64" t="s">
        <v>2786</v>
      </c>
      <c r="G717" s="64" t="s">
        <v>2786</v>
      </c>
      <c r="H717" s="64" t="s">
        <v>2786</v>
      </c>
      <c r="I717" s="64" t="s">
        <v>2786</v>
      </c>
      <c r="J717" s="64" t="s">
        <v>2786</v>
      </c>
      <c r="K717" s="64" t="s">
        <v>2786</v>
      </c>
      <c r="L717" s="64" t="s">
        <v>2786</v>
      </c>
      <c r="M717" s="64" t="s">
        <v>2786</v>
      </c>
      <c r="N717" s="64" t="s">
        <v>2786</v>
      </c>
      <c r="O717" s="64" t="s">
        <v>2786</v>
      </c>
    </row>
    <row r="718" spans="1:15" x14ac:dyDescent="0.4">
      <c r="A718" s="68">
        <v>91736</v>
      </c>
      <c r="B718" s="62"/>
      <c r="C718" s="62">
        <v>4</v>
      </c>
      <c r="D718" s="65">
        <v>60</v>
      </c>
      <c r="E718" s="65">
        <v>61</v>
      </c>
      <c r="F718" s="65">
        <v>62</v>
      </c>
      <c r="G718" s="65">
        <v>79</v>
      </c>
      <c r="H718" s="65"/>
      <c r="I718" s="65"/>
      <c r="J718" s="65"/>
      <c r="K718" s="65"/>
      <c r="L718" s="65"/>
      <c r="M718" s="65"/>
      <c r="N718" s="65"/>
      <c r="O718" s="65"/>
    </row>
    <row r="719" spans="1:15" ht="37.5" customHeight="1" x14ac:dyDescent="0.4">
      <c r="A719" s="69">
        <v>917361</v>
      </c>
      <c r="B719" s="63"/>
      <c r="C719" s="63"/>
      <c r="D719" s="64" t="s">
        <v>2100</v>
      </c>
      <c r="E719" s="64" t="s">
        <v>2103</v>
      </c>
      <c r="F719" s="64" t="s">
        <v>2116</v>
      </c>
      <c r="G719" s="64" t="s">
        <v>2262</v>
      </c>
      <c r="H719" s="64" t="s">
        <v>2786</v>
      </c>
      <c r="I719" s="64" t="s">
        <v>2786</v>
      </c>
      <c r="J719" s="64" t="s">
        <v>2786</v>
      </c>
      <c r="K719" s="64" t="s">
        <v>2786</v>
      </c>
      <c r="L719" s="64" t="s">
        <v>2786</v>
      </c>
      <c r="M719" s="64" t="s">
        <v>2786</v>
      </c>
      <c r="N719" s="64" t="s">
        <v>2786</v>
      </c>
      <c r="O719" s="64" t="s">
        <v>2786</v>
      </c>
    </row>
    <row r="720" spans="1:15" x14ac:dyDescent="0.4">
      <c r="A720" s="68">
        <v>91739</v>
      </c>
      <c r="B720" s="62"/>
      <c r="C720" s="62">
        <v>1</v>
      </c>
      <c r="D720" s="65">
        <v>81</v>
      </c>
      <c r="E720" s="65"/>
      <c r="F720" s="65"/>
      <c r="G720" s="65"/>
      <c r="H720" s="65"/>
      <c r="I720" s="65"/>
      <c r="J720" s="65"/>
      <c r="K720" s="65"/>
      <c r="L720" s="65"/>
      <c r="M720" s="65"/>
      <c r="N720" s="65"/>
      <c r="O720" s="65"/>
    </row>
    <row r="721" spans="1:15" ht="37.5" x14ac:dyDescent="0.4">
      <c r="A721" s="69">
        <v>917391</v>
      </c>
      <c r="B721" s="63"/>
      <c r="C721" s="63"/>
      <c r="D721" s="64" t="s">
        <v>2277</v>
      </c>
      <c r="E721" s="64" t="s">
        <v>2786</v>
      </c>
      <c r="F721" s="64" t="s">
        <v>2786</v>
      </c>
      <c r="G721" s="64" t="s">
        <v>2786</v>
      </c>
      <c r="H721" s="64" t="s">
        <v>2786</v>
      </c>
      <c r="I721" s="64" t="s">
        <v>2786</v>
      </c>
      <c r="J721" s="64" t="s">
        <v>2786</v>
      </c>
      <c r="K721" s="64" t="s">
        <v>2786</v>
      </c>
      <c r="L721" s="64" t="s">
        <v>2786</v>
      </c>
      <c r="M721" s="64" t="s">
        <v>2786</v>
      </c>
      <c r="N721" s="64" t="s">
        <v>2786</v>
      </c>
      <c r="O721" s="64" t="s">
        <v>2786</v>
      </c>
    </row>
    <row r="722" spans="1:15" x14ac:dyDescent="0.4">
      <c r="A722" s="68">
        <v>91740</v>
      </c>
      <c r="B722" s="62"/>
      <c r="C722" s="62">
        <v>1</v>
      </c>
      <c r="D722" s="65">
        <v>84</v>
      </c>
      <c r="E722" s="65"/>
      <c r="F722" s="65"/>
      <c r="G722" s="65"/>
      <c r="H722" s="65"/>
      <c r="I722" s="65"/>
      <c r="J722" s="65"/>
      <c r="K722" s="65"/>
      <c r="L722" s="65"/>
      <c r="M722" s="65"/>
      <c r="N722" s="65"/>
      <c r="O722" s="65"/>
    </row>
    <row r="723" spans="1:15" ht="37.5" customHeight="1" x14ac:dyDescent="0.4">
      <c r="A723" s="69">
        <v>917401</v>
      </c>
      <c r="B723" s="63"/>
      <c r="C723" s="63"/>
      <c r="D723" s="64" t="s">
        <v>2361</v>
      </c>
      <c r="E723" s="64" t="s">
        <v>2786</v>
      </c>
      <c r="F723" s="64" t="s">
        <v>2786</v>
      </c>
      <c r="G723" s="64" t="s">
        <v>2786</v>
      </c>
      <c r="H723" s="64" t="s">
        <v>2786</v>
      </c>
      <c r="I723" s="64" t="s">
        <v>2786</v>
      </c>
      <c r="J723" s="64" t="s">
        <v>2786</v>
      </c>
      <c r="K723" s="64" t="s">
        <v>2786</v>
      </c>
      <c r="L723" s="64" t="s">
        <v>2786</v>
      </c>
      <c r="M723" s="64" t="s">
        <v>2786</v>
      </c>
      <c r="N723" s="64" t="s">
        <v>2786</v>
      </c>
      <c r="O723" s="64" t="s">
        <v>2786</v>
      </c>
    </row>
    <row r="724" spans="1:15" x14ac:dyDescent="0.4">
      <c r="A724" s="68">
        <v>91741</v>
      </c>
      <c r="B724" s="62"/>
      <c r="C724" s="62">
        <v>1</v>
      </c>
      <c r="D724" s="65">
        <v>89</v>
      </c>
      <c r="E724" s="65"/>
      <c r="F724" s="65"/>
      <c r="G724" s="65"/>
      <c r="H724" s="65"/>
      <c r="I724" s="65"/>
      <c r="J724" s="65"/>
      <c r="K724" s="65"/>
      <c r="L724" s="65"/>
      <c r="M724" s="65"/>
      <c r="N724" s="65"/>
      <c r="O724" s="65"/>
    </row>
    <row r="725" spans="1:15" ht="37.5" customHeight="1" x14ac:dyDescent="0.4">
      <c r="A725" s="69">
        <v>917411</v>
      </c>
      <c r="B725" s="63"/>
      <c r="C725" s="63"/>
      <c r="D725" s="64" t="s">
        <v>2419</v>
      </c>
      <c r="E725" s="64" t="s">
        <v>2786</v>
      </c>
      <c r="F725" s="64" t="s">
        <v>2786</v>
      </c>
      <c r="G725" s="64" t="s">
        <v>2786</v>
      </c>
      <c r="H725" s="64" t="s">
        <v>2786</v>
      </c>
      <c r="I725" s="64" t="s">
        <v>2786</v>
      </c>
      <c r="J725" s="64" t="s">
        <v>2786</v>
      </c>
      <c r="K725" s="64" t="s">
        <v>2786</v>
      </c>
      <c r="L725" s="64" t="s">
        <v>2786</v>
      </c>
      <c r="M725" s="64" t="s">
        <v>2786</v>
      </c>
      <c r="N725" s="64" t="s">
        <v>2786</v>
      </c>
      <c r="O725" s="64" t="s">
        <v>2786</v>
      </c>
    </row>
    <row r="726" spans="1:15" x14ac:dyDescent="0.4">
      <c r="A726" s="68">
        <v>91742</v>
      </c>
      <c r="B726" s="62"/>
      <c r="C726" s="62">
        <v>1</v>
      </c>
      <c r="D726" s="65">
        <v>81</v>
      </c>
      <c r="E726" s="65"/>
      <c r="F726" s="65"/>
      <c r="G726" s="65"/>
      <c r="H726" s="65"/>
      <c r="I726" s="65"/>
      <c r="J726" s="65"/>
      <c r="K726" s="65"/>
      <c r="L726" s="65"/>
      <c r="M726" s="65"/>
      <c r="N726" s="65"/>
      <c r="O726" s="65"/>
    </row>
    <row r="727" spans="1:15" ht="37.5" x14ac:dyDescent="0.4">
      <c r="A727" s="69">
        <v>917421</v>
      </c>
      <c r="B727" s="63"/>
      <c r="C727" s="63"/>
      <c r="D727" s="64" t="s">
        <v>2277</v>
      </c>
      <c r="E727" s="64" t="s">
        <v>2786</v>
      </c>
      <c r="F727" s="64" t="s">
        <v>2786</v>
      </c>
      <c r="G727" s="64" t="s">
        <v>2786</v>
      </c>
      <c r="H727" s="64" t="s">
        <v>2786</v>
      </c>
      <c r="I727" s="64" t="s">
        <v>2786</v>
      </c>
      <c r="J727" s="64" t="s">
        <v>2786</v>
      </c>
      <c r="K727" s="64" t="s">
        <v>2786</v>
      </c>
      <c r="L727" s="64" t="s">
        <v>2786</v>
      </c>
      <c r="M727" s="64" t="s">
        <v>2786</v>
      </c>
      <c r="N727" s="64" t="s">
        <v>2786</v>
      </c>
      <c r="O727" s="64" t="s">
        <v>2786</v>
      </c>
    </row>
    <row r="728" spans="1:15" x14ac:dyDescent="0.4">
      <c r="A728" s="68">
        <v>91743</v>
      </c>
      <c r="B728" s="62"/>
      <c r="C728" s="62">
        <v>2</v>
      </c>
      <c r="D728" s="65">
        <v>81</v>
      </c>
      <c r="E728" s="65">
        <v>95</v>
      </c>
      <c r="F728" s="65"/>
      <c r="G728" s="65"/>
      <c r="H728" s="65"/>
      <c r="I728" s="65"/>
      <c r="J728" s="65"/>
      <c r="K728" s="65"/>
      <c r="L728" s="65"/>
      <c r="M728" s="65"/>
      <c r="N728" s="65"/>
      <c r="O728" s="65"/>
    </row>
    <row r="729" spans="1:15" ht="37.5" x14ac:dyDescent="0.4">
      <c r="A729" s="69">
        <v>917431</v>
      </c>
      <c r="B729" s="63"/>
      <c r="C729" s="63"/>
      <c r="D729" s="64" t="s">
        <v>2277</v>
      </c>
      <c r="E729" s="64" t="s">
        <v>2454</v>
      </c>
      <c r="F729" s="64" t="s">
        <v>2786</v>
      </c>
      <c r="G729" s="64" t="s">
        <v>2786</v>
      </c>
      <c r="H729" s="64" t="s">
        <v>2786</v>
      </c>
      <c r="I729" s="64" t="s">
        <v>2786</v>
      </c>
      <c r="J729" s="64" t="s">
        <v>2786</v>
      </c>
      <c r="K729" s="64" t="s">
        <v>2786</v>
      </c>
      <c r="L729" s="64" t="s">
        <v>2786</v>
      </c>
      <c r="M729" s="64" t="s">
        <v>2786</v>
      </c>
      <c r="N729" s="64" t="s">
        <v>2786</v>
      </c>
      <c r="O729" s="64" t="s">
        <v>2786</v>
      </c>
    </row>
    <row r="730" spans="1:15" x14ac:dyDescent="0.4">
      <c r="A730" s="68">
        <v>91744</v>
      </c>
      <c r="B730" s="62"/>
      <c r="C730" s="62">
        <v>2</v>
      </c>
      <c r="D730" s="65">
        <v>81</v>
      </c>
      <c r="E730" s="65">
        <v>87</v>
      </c>
      <c r="F730" s="65"/>
      <c r="G730" s="65"/>
      <c r="H730" s="65"/>
      <c r="I730" s="65"/>
      <c r="J730" s="65"/>
      <c r="K730" s="65"/>
      <c r="L730" s="65"/>
      <c r="M730" s="65"/>
      <c r="N730" s="65"/>
      <c r="O730" s="65"/>
    </row>
    <row r="731" spans="1:15" ht="37.5" x14ac:dyDescent="0.4">
      <c r="A731" s="69">
        <v>917441</v>
      </c>
      <c r="B731" s="63"/>
      <c r="C731" s="63"/>
      <c r="D731" s="64" t="s">
        <v>2277</v>
      </c>
      <c r="E731" s="64" t="s">
        <v>2409</v>
      </c>
      <c r="F731" s="64" t="s">
        <v>2786</v>
      </c>
      <c r="G731" s="64" t="s">
        <v>2786</v>
      </c>
      <c r="H731" s="64" t="s">
        <v>2786</v>
      </c>
      <c r="I731" s="64" t="s">
        <v>2786</v>
      </c>
      <c r="J731" s="64" t="s">
        <v>2786</v>
      </c>
      <c r="K731" s="64" t="s">
        <v>2786</v>
      </c>
      <c r="L731" s="64" t="s">
        <v>2786</v>
      </c>
      <c r="M731" s="64" t="s">
        <v>2786</v>
      </c>
      <c r="N731" s="64" t="s">
        <v>2786</v>
      </c>
      <c r="O731" s="64" t="s">
        <v>2786</v>
      </c>
    </row>
    <row r="732" spans="1:15" x14ac:dyDescent="0.4">
      <c r="A732" s="68">
        <v>91745</v>
      </c>
      <c r="B732" s="62"/>
      <c r="C732" s="62">
        <v>1</v>
      </c>
      <c r="D732" s="65">
        <v>86</v>
      </c>
      <c r="E732" s="65"/>
      <c r="F732" s="65"/>
      <c r="G732" s="65"/>
      <c r="H732" s="65"/>
      <c r="I732" s="65"/>
      <c r="J732" s="65"/>
      <c r="K732" s="65"/>
      <c r="L732" s="65"/>
      <c r="M732" s="65"/>
      <c r="N732" s="65"/>
      <c r="O732" s="65"/>
    </row>
    <row r="733" spans="1:15" ht="37.5" customHeight="1" x14ac:dyDescent="0.4">
      <c r="A733" s="69">
        <v>917451</v>
      </c>
      <c r="B733" s="63"/>
      <c r="C733" s="63"/>
      <c r="D733" s="64" t="s">
        <v>2393</v>
      </c>
      <c r="E733" s="64" t="s">
        <v>2786</v>
      </c>
      <c r="F733" s="64" t="s">
        <v>2786</v>
      </c>
      <c r="G733" s="64" t="s">
        <v>2786</v>
      </c>
      <c r="H733" s="64" t="s">
        <v>2786</v>
      </c>
      <c r="I733" s="64" t="s">
        <v>2786</v>
      </c>
      <c r="J733" s="64" t="s">
        <v>2786</v>
      </c>
      <c r="K733" s="64" t="s">
        <v>2786</v>
      </c>
      <c r="L733" s="64" t="s">
        <v>2786</v>
      </c>
      <c r="M733" s="64" t="s">
        <v>2786</v>
      </c>
      <c r="N733" s="64" t="s">
        <v>2786</v>
      </c>
      <c r="O733" s="64" t="s">
        <v>2786</v>
      </c>
    </row>
    <row r="734" spans="1:15" x14ac:dyDescent="0.4">
      <c r="A734" s="68">
        <v>91749</v>
      </c>
      <c r="B734" s="62"/>
      <c r="C734" s="62">
        <v>1</v>
      </c>
      <c r="D734" s="65">
        <v>89</v>
      </c>
      <c r="E734" s="65"/>
      <c r="F734" s="65"/>
      <c r="G734" s="65"/>
      <c r="H734" s="65"/>
      <c r="I734" s="65"/>
      <c r="J734" s="65"/>
      <c r="K734" s="65"/>
      <c r="L734" s="65"/>
      <c r="M734" s="65"/>
      <c r="N734" s="65"/>
      <c r="O734" s="65"/>
    </row>
    <row r="735" spans="1:15" ht="37.5" customHeight="1" x14ac:dyDescent="0.4">
      <c r="A735" s="69">
        <v>917491</v>
      </c>
      <c r="B735" s="63"/>
      <c r="C735" s="63"/>
      <c r="D735" s="64" t="s">
        <v>2419</v>
      </c>
      <c r="E735" s="64" t="s">
        <v>2786</v>
      </c>
      <c r="F735" s="64" t="s">
        <v>2786</v>
      </c>
      <c r="G735" s="64" t="s">
        <v>2786</v>
      </c>
      <c r="H735" s="64" t="s">
        <v>2786</v>
      </c>
      <c r="I735" s="64" t="s">
        <v>2786</v>
      </c>
      <c r="J735" s="64" t="s">
        <v>2786</v>
      </c>
      <c r="K735" s="64" t="s">
        <v>2786</v>
      </c>
      <c r="L735" s="64" t="s">
        <v>2786</v>
      </c>
      <c r="M735" s="64" t="s">
        <v>2786</v>
      </c>
      <c r="N735" s="64" t="s">
        <v>2786</v>
      </c>
      <c r="O735" s="64" t="s">
        <v>2786</v>
      </c>
    </row>
    <row r="736" spans="1:15" x14ac:dyDescent="0.4">
      <c r="A736" s="68">
        <v>91750</v>
      </c>
      <c r="B736" s="62"/>
      <c r="C736" s="62">
        <v>1</v>
      </c>
      <c r="D736" s="65">
        <v>96</v>
      </c>
      <c r="E736" s="65"/>
      <c r="F736" s="65"/>
      <c r="G736" s="65"/>
      <c r="H736" s="65"/>
      <c r="I736" s="65"/>
      <c r="J736" s="65"/>
      <c r="K736" s="65"/>
      <c r="L736" s="65"/>
      <c r="M736" s="65"/>
      <c r="N736" s="65"/>
      <c r="O736" s="65"/>
    </row>
    <row r="737" spans="1:15" ht="37.5" x14ac:dyDescent="0.4">
      <c r="A737" s="69">
        <v>917501</v>
      </c>
      <c r="B737" s="63"/>
      <c r="C737" s="63"/>
      <c r="D737" s="64" t="s">
        <v>2459</v>
      </c>
      <c r="E737" s="64" t="s">
        <v>2786</v>
      </c>
      <c r="F737" s="64" t="s">
        <v>2786</v>
      </c>
      <c r="G737" s="64" t="s">
        <v>2786</v>
      </c>
      <c r="H737" s="64" t="s">
        <v>2786</v>
      </c>
      <c r="I737" s="64" t="s">
        <v>2786</v>
      </c>
      <c r="J737" s="64" t="s">
        <v>2786</v>
      </c>
      <c r="K737" s="64" t="s">
        <v>2786</v>
      </c>
      <c r="L737" s="64" t="s">
        <v>2786</v>
      </c>
      <c r="M737" s="64" t="s">
        <v>2786</v>
      </c>
      <c r="N737" s="64" t="s">
        <v>2786</v>
      </c>
      <c r="O737" s="64" t="s">
        <v>2786</v>
      </c>
    </row>
    <row r="738" spans="1:15" x14ac:dyDescent="0.4">
      <c r="A738" s="68">
        <v>91752</v>
      </c>
      <c r="B738" s="62"/>
      <c r="C738" s="62">
        <v>1</v>
      </c>
      <c r="D738" s="65">
        <v>81</v>
      </c>
      <c r="E738" s="65"/>
      <c r="F738" s="65"/>
      <c r="G738" s="65"/>
      <c r="H738" s="65"/>
      <c r="I738" s="65"/>
      <c r="J738" s="65"/>
      <c r="K738" s="65"/>
      <c r="L738" s="65"/>
      <c r="M738" s="65"/>
      <c r="N738" s="65"/>
      <c r="O738" s="65"/>
    </row>
    <row r="739" spans="1:15" ht="37.5" x14ac:dyDescent="0.4">
      <c r="A739" s="69">
        <v>917521</v>
      </c>
      <c r="B739" s="63"/>
      <c r="C739" s="63"/>
      <c r="D739" s="64" t="s">
        <v>2277</v>
      </c>
      <c r="E739" s="64" t="s">
        <v>2786</v>
      </c>
      <c r="F739" s="64" t="s">
        <v>2786</v>
      </c>
      <c r="G739" s="64" t="s">
        <v>2786</v>
      </c>
      <c r="H739" s="64" t="s">
        <v>2786</v>
      </c>
      <c r="I739" s="64" t="s">
        <v>2786</v>
      </c>
      <c r="J739" s="64" t="s">
        <v>2786</v>
      </c>
      <c r="K739" s="64" t="s">
        <v>2786</v>
      </c>
      <c r="L739" s="64" t="s">
        <v>2786</v>
      </c>
      <c r="M739" s="64" t="s">
        <v>2786</v>
      </c>
      <c r="N739" s="64" t="s">
        <v>2786</v>
      </c>
      <c r="O739" s="64" t="s">
        <v>2786</v>
      </c>
    </row>
    <row r="740" spans="1:15" x14ac:dyDescent="0.4">
      <c r="A740" s="68">
        <v>91756</v>
      </c>
      <c r="B740" s="62"/>
      <c r="C740" s="62">
        <v>2</v>
      </c>
      <c r="D740" s="65">
        <v>85</v>
      </c>
      <c r="E740" s="65">
        <v>96</v>
      </c>
      <c r="F740" s="65"/>
      <c r="G740" s="65"/>
      <c r="H740" s="65"/>
      <c r="I740" s="65"/>
      <c r="J740" s="65"/>
      <c r="K740" s="65"/>
      <c r="L740" s="65"/>
      <c r="M740" s="65"/>
      <c r="N740" s="65"/>
      <c r="O740" s="65"/>
    </row>
    <row r="741" spans="1:15" ht="37.5" x14ac:dyDescent="0.4">
      <c r="A741" s="69">
        <v>917561</v>
      </c>
      <c r="B741" s="63"/>
      <c r="C741" s="63"/>
      <c r="D741" s="64" t="s">
        <v>2377</v>
      </c>
      <c r="E741" s="64" t="s">
        <v>2459</v>
      </c>
      <c r="F741" s="64" t="s">
        <v>2786</v>
      </c>
      <c r="G741" s="64" t="s">
        <v>2786</v>
      </c>
      <c r="H741" s="64" t="s">
        <v>2786</v>
      </c>
      <c r="I741" s="64" t="s">
        <v>2786</v>
      </c>
      <c r="J741" s="64" t="s">
        <v>2786</v>
      </c>
      <c r="K741" s="64" t="s">
        <v>2786</v>
      </c>
      <c r="L741" s="64" t="s">
        <v>2786</v>
      </c>
      <c r="M741" s="64" t="s">
        <v>2786</v>
      </c>
      <c r="N741" s="64" t="s">
        <v>2786</v>
      </c>
      <c r="O741" s="64" t="s">
        <v>2786</v>
      </c>
    </row>
    <row r="742" spans="1:15" x14ac:dyDescent="0.4">
      <c r="A742" s="68">
        <v>91758</v>
      </c>
      <c r="B742" s="62"/>
      <c r="C742" s="62">
        <v>1</v>
      </c>
      <c r="D742" s="65">
        <v>99</v>
      </c>
      <c r="E742" s="65"/>
      <c r="F742" s="65"/>
      <c r="G742" s="65"/>
      <c r="H742" s="65"/>
      <c r="I742" s="65"/>
      <c r="J742" s="65"/>
      <c r="K742" s="65"/>
      <c r="L742" s="65"/>
      <c r="M742" s="65"/>
      <c r="N742" s="65"/>
      <c r="O742" s="65"/>
    </row>
    <row r="743" spans="1:15" ht="37.5" x14ac:dyDescent="0.4">
      <c r="A743" s="69">
        <v>917581</v>
      </c>
      <c r="B743" s="63"/>
      <c r="C743" s="63"/>
      <c r="D743" s="64" t="s">
        <v>2511</v>
      </c>
      <c r="E743" s="64" t="s">
        <v>2786</v>
      </c>
      <c r="F743" s="64" t="s">
        <v>2786</v>
      </c>
      <c r="G743" s="64" t="s">
        <v>2786</v>
      </c>
      <c r="H743" s="64" t="s">
        <v>2786</v>
      </c>
      <c r="I743" s="64" t="s">
        <v>2786</v>
      </c>
      <c r="J743" s="64" t="s">
        <v>2786</v>
      </c>
      <c r="K743" s="64" t="s">
        <v>2786</v>
      </c>
      <c r="L743" s="64" t="s">
        <v>2786</v>
      </c>
      <c r="M743" s="64" t="s">
        <v>2786</v>
      </c>
      <c r="N743" s="64" t="s">
        <v>2786</v>
      </c>
      <c r="O743" s="64" t="s">
        <v>2786</v>
      </c>
    </row>
    <row r="744" spans="1:15" x14ac:dyDescent="0.4">
      <c r="A744" s="68">
        <v>91766</v>
      </c>
      <c r="B744" s="62"/>
      <c r="C744" s="62">
        <v>1</v>
      </c>
      <c r="D744" s="65">
        <v>119</v>
      </c>
      <c r="E744" s="65"/>
      <c r="F744" s="65"/>
      <c r="G744" s="65"/>
      <c r="H744" s="65"/>
      <c r="I744" s="65"/>
      <c r="J744" s="65"/>
      <c r="K744" s="65"/>
      <c r="L744" s="65"/>
      <c r="M744" s="65"/>
      <c r="N744" s="65"/>
      <c r="O744" s="65"/>
    </row>
    <row r="745" spans="1:15" ht="37.5" customHeight="1" x14ac:dyDescent="0.4">
      <c r="A745" s="69">
        <v>917661</v>
      </c>
      <c r="B745" s="63"/>
      <c r="C745" s="63"/>
      <c r="D745" s="64" t="s">
        <v>2714</v>
      </c>
      <c r="E745" s="64" t="s">
        <v>2786</v>
      </c>
      <c r="F745" s="64" t="s">
        <v>2786</v>
      </c>
      <c r="G745" s="64" t="s">
        <v>2786</v>
      </c>
      <c r="H745" s="64" t="s">
        <v>2786</v>
      </c>
      <c r="I745" s="64" t="s">
        <v>2786</v>
      </c>
      <c r="J745" s="64" t="s">
        <v>2786</v>
      </c>
      <c r="K745" s="64" t="s">
        <v>2786</v>
      </c>
      <c r="L745" s="64" t="s">
        <v>2786</v>
      </c>
      <c r="M745" s="64" t="s">
        <v>2786</v>
      </c>
      <c r="N745" s="64" t="s">
        <v>2786</v>
      </c>
      <c r="O745" s="64" t="s">
        <v>2786</v>
      </c>
    </row>
    <row r="746" spans="1:15" x14ac:dyDescent="0.4">
      <c r="A746" s="68">
        <v>91767</v>
      </c>
      <c r="B746" s="62"/>
      <c r="C746" s="62">
        <v>1</v>
      </c>
      <c r="D746" s="65">
        <v>124</v>
      </c>
      <c r="E746" s="65"/>
      <c r="F746" s="65"/>
      <c r="G746" s="65"/>
      <c r="H746" s="65"/>
      <c r="I746" s="65"/>
      <c r="J746" s="65"/>
      <c r="K746" s="65"/>
      <c r="L746" s="65"/>
      <c r="M746" s="65"/>
      <c r="N746" s="65"/>
      <c r="O746" s="65"/>
    </row>
    <row r="747" spans="1:15" ht="37.5" x14ac:dyDescent="0.4">
      <c r="A747" s="69">
        <v>917671</v>
      </c>
      <c r="B747" s="63"/>
      <c r="C747" s="63"/>
      <c r="D747" s="64" t="s">
        <v>2750</v>
      </c>
      <c r="E747" s="64" t="s">
        <v>2786</v>
      </c>
      <c r="F747" s="64" t="s">
        <v>2786</v>
      </c>
      <c r="G747" s="64" t="s">
        <v>2786</v>
      </c>
      <c r="H747" s="64" t="s">
        <v>2786</v>
      </c>
      <c r="I747" s="64" t="s">
        <v>2786</v>
      </c>
      <c r="J747" s="64" t="s">
        <v>2786</v>
      </c>
      <c r="K747" s="64" t="s">
        <v>2786</v>
      </c>
      <c r="L747" s="64" t="s">
        <v>2786</v>
      </c>
      <c r="M747" s="64" t="s">
        <v>2786</v>
      </c>
      <c r="N747" s="64" t="s">
        <v>2786</v>
      </c>
      <c r="O747" s="64" t="s">
        <v>2786</v>
      </c>
    </row>
    <row r="748" spans="1:15" x14ac:dyDescent="0.4">
      <c r="A748" s="68">
        <v>91770</v>
      </c>
      <c r="B748" s="62"/>
      <c r="C748" s="62">
        <v>1</v>
      </c>
      <c r="D748" s="65">
        <v>115</v>
      </c>
      <c r="E748" s="65"/>
      <c r="F748" s="65"/>
      <c r="G748" s="65"/>
      <c r="H748" s="65"/>
      <c r="I748" s="65"/>
      <c r="J748" s="65"/>
      <c r="K748" s="65"/>
      <c r="L748" s="65"/>
      <c r="M748" s="65"/>
      <c r="N748" s="65"/>
      <c r="O748" s="65"/>
    </row>
    <row r="749" spans="1:15" ht="37.5" customHeight="1" x14ac:dyDescent="0.4">
      <c r="A749" s="69">
        <v>917701</v>
      </c>
      <c r="B749" s="63"/>
      <c r="C749" s="63"/>
      <c r="D749" s="64" t="s">
        <v>2664</v>
      </c>
      <c r="E749" s="64" t="s">
        <v>2786</v>
      </c>
      <c r="F749" s="64" t="s">
        <v>2786</v>
      </c>
      <c r="G749" s="64" t="s">
        <v>2786</v>
      </c>
      <c r="H749" s="64" t="s">
        <v>2786</v>
      </c>
      <c r="I749" s="64" t="s">
        <v>2786</v>
      </c>
      <c r="J749" s="64" t="s">
        <v>2786</v>
      </c>
      <c r="K749" s="64" t="s">
        <v>2786</v>
      </c>
      <c r="L749" s="64" t="s">
        <v>2786</v>
      </c>
      <c r="M749" s="64" t="s">
        <v>2786</v>
      </c>
      <c r="N749" s="64" t="s">
        <v>2786</v>
      </c>
      <c r="O749" s="64" t="s">
        <v>2786</v>
      </c>
    </row>
    <row r="750" spans="1:15" x14ac:dyDescent="0.4">
      <c r="A750" s="68">
        <v>91774</v>
      </c>
      <c r="B750" s="62"/>
      <c r="C750" s="62">
        <v>1</v>
      </c>
      <c r="D750" s="65">
        <v>55</v>
      </c>
      <c r="E750" s="65"/>
      <c r="F750" s="65"/>
      <c r="G750" s="65"/>
      <c r="H750" s="65"/>
      <c r="I750" s="65"/>
      <c r="J750" s="65"/>
      <c r="K750" s="65"/>
      <c r="L750" s="65"/>
      <c r="M750" s="65"/>
      <c r="N750" s="65"/>
      <c r="O750" s="65"/>
    </row>
    <row r="751" spans="1:15" ht="37.5" x14ac:dyDescent="0.4">
      <c r="A751" s="69">
        <v>917741</v>
      </c>
      <c r="B751" s="63"/>
      <c r="C751" s="63"/>
      <c r="D751" s="64" t="s">
        <v>713</v>
      </c>
      <c r="E751" s="64" t="s">
        <v>2786</v>
      </c>
      <c r="F751" s="64" t="s">
        <v>2786</v>
      </c>
      <c r="G751" s="64" t="s">
        <v>2786</v>
      </c>
      <c r="H751" s="64" t="s">
        <v>2786</v>
      </c>
      <c r="I751" s="64" t="s">
        <v>2786</v>
      </c>
      <c r="J751" s="64" t="s">
        <v>2786</v>
      </c>
      <c r="K751" s="64" t="s">
        <v>2786</v>
      </c>
      <c r="L751" s="64" t="s">
        <v>2786</v>
      </c>
      <c r="M751" s="64" t="s">
        <v>2786</v>
      </c>
      <c r="N751" s="64" t="s">
        <v>2786</v>
      </c>
      <c r="O751" s="64" t="s">
        <v>2786</v>
      </c>
    </row>
    <row r="752" spans="1:15" x14ac:dyDescent="0.4">
      <c r="A752" s="68">
        <v>91776</v>
      </c>
      <c r="B752" s="62"/>
      <c r="C752" s="62">
        <v>2</v>
      </c>
      <c r="D752" s="65">
        <v>59</v>
      </c>
      <c r="E752" s="65">
        <v>60</v>
      </c>
      <c r="F752" s="65"/>
      <c r="G752" s="65"/>
      <c r="H752" s="65"/>
      <c r="I752" s="65"/>
      <c r="J752" s="65"/>
      <c r="K752" s="65"/>
      <c r="L752" s="65"/>
      <c r="M752" s="65"/>
      <c r="N752" s="65"/>
      <c r="O752" s="65"/>
    </row>
    <row r="753" spans="1:15" ht="37.5" customHeight="1" x14ac:dyDescent="0.4">
      <c r="A753" s="69">
        <v>917761</v>
      </c>
      <c r="B753" s="63"/>
      <c r="C753" s="63"/>
      <c r="D753" s="64" t="s">
        <v>2088</v>
      </c>
      <c r="E753" s="64" t="s">
        <v>2100</v>
      </c>
      <c r="F753" s="64" t="s">
        <v>2786</v>
      </c>
      <c r="G753" s="64" t="s">
        <v>2786</v>
      </c>
      <c r="H753" s="64" t="s">
        <v>2786</v>
      </c>
      <c r="I753" s="64" t="s">
        <v>2786</v>
      </c>
      <c r="J753" s="64" t="s">
        <v>2786</v>
      </c>
      <c r="K753" s="64" t="s">
        <v>2786</v>
      </c>
      <c r="L753" s="64" t="s">
        <v>2786</v>
      </c>
      <c r="M753" s="64" t="s">
        <v>2786</v>
      </c>
      <c r="N753" s="64" t="s">
        <v>2786</v>
      </c>
      <c r="O753" s="64" t="s">
        <v>2786</v>
      </c>
    </row>
    <row r="754" spans="1:15" x14ac:dyDescent="0.4">
      <c r="A754" s="68">
        <v>91777</v>
      </c>
      <c r="B754" s="62"/>
      <c r="C754" s="62">
        <v>1</v>
      </c>
      <c r="D754" s="65">
        <v>69</v>
      </c>
      <c r="E754" s="65"/>
      <c r="F754" s="65"/>
      <c r="G754" s="65"/>
      <c r="H754" s="65"/>
      <c r="I754" s="65"/>
      <c r="J754" s="65"/>
      <c r="K754" s="65"/>
      <c r="L754" s="65"/>
      <c r="M754" s="65"/>
      <c r="N754" s="65"/>
      <c r="O754" s="65"/>
    </row>
    <row r="755" spans="1:15" ht="37.5" customHeight="1" x14ac:dyDescent="0.4">
      <c r="A755" s="69">
        <v>917771</v>
      </c>
      <c r="B755" s="63"/>
      <c r="C755" s="63"/>
      <c r="D755" s="64" t="s">
        <v>2789</v>
      </c>
      <c r="E755" s="64" t="s">
        <v>2786</v>
      </c>
      <c r="F755" s="64" t="s">
        <v>2786</v>
      </c>
      <c r="G755" s="64" t="s">
        <v>2786</v>
      </c>
      <c r="H755" s="64" t="s">
        <v>2786</v>
      </c>
      <c r="I755" s="64" t="s">
        <v>2786</v>
      </c>
      <c r="J755" s="64" t="s">
        <v>2786</v>
      </c>
      <c r="K755" s="64" t="s">
        <v>2786</v>
      </c>
      <c r="L755" s="64" t="s">
        <v>2786</v>
      </c>
      <c r="M755" s="64" t="s">
        <v>2786</v>
      </c>
      <c r="N755" s="64" t="s">
        <v>2786</v>
      </c>
      <c r="O755" s="64" t="s">
        <v>2786</v>
      </c>
    </row>
    <row r="756" spans="1:15" x14ac:dyDescent="0.4">
      <c r="A756" s="68">
        <v>91778</v>
      </c>
      <c r="B756" s="62"/>
      <c r="C756" s="62">
        <v>1</v>
      </c>
      <c r="D756" s="65">
        <v>72</v>
      </c>
      <c r="E756" s="65"/>
      <c r="F756" s="65"/>
      <c r="G756" s="65"/>
      <c r="H756" s="65"/>
      <c r="I756" s="65"/>
      <c r="J756" s="65"/>
      <c r="K756" s="65"/>
      <c r="L756" s="65"/>
      <c r="M756" s="65"/>
      <c r="N756" s="65"/>
      <c r="O756" s="65"/>
    </row>
    <row r="757" spans="1:15" ht="37.5" x14ac:dyDescent="0.4">
      <c r="A757" s="69">
        <v>917781</v>
      </c>
      <c r="B757" s="63"/>
      <c r="C757" s="63"/>
      <c r="D757" s="64" t="s">
        <v>2180</v>
      </c>
      <c r="E757" s="64" t="s">
        <v>2786</v>
      </c>
      <c r="F757" s="64" t="s">
        <v>2786</v>
      </c>
      <c r="G757" s="64" t="s">
        <v>2786</v>
      </c>
      <c r="H757" s="64" t="s">
        <v>2786</v>
      </c>
      <c r="I757" s="64" t="s">
        <v>2786</v>
      </c>
      <c r="J757" s="64" t="s">
        <v>2786</v>
      </c>
      <c r="K757" s="64" t="s">
        <v>2786</v>
      </c>
      <c r="L757" s="64" t="s">
        <v>2786</v>
      </c>
      <c r="M757" s="64" t="s">
        <v>2786</v>
      </c>
      <c r="N757" s="64" t="s">
        <v>2786</v>
      </c>
      <c r="O757" s="64" t="s">
        <v>2786</v>
      </c>
    </row>
    <row r="758" spans="1:15" x14ac:dyDescent="0.4">
      <c r="A758" s="68">
        <v>91779</v>
      </c>
      <c r="B758" s="62"/>
      <c r="C758" s="62">
        <v>1</v>
      </c>
      <c r="D758" s="65">
        <v>71</v>
      </c>
      <c r="E758" s="65"/>
      <c r="F758" s="65"/>
      <c r="G758" s="65"/>
      <c r="H758" s="65"/>
      <c r="I758" s="65"/>
      <c r="J758" s="65"/>
      <c r="K758" s="65"/>
      <c r="L758" s="65"/>
      <c r="M758" s="65"/>
      <c r="N758" s="65"/>
      <c r="O758" s="65"/>
    </row>
    <row r="759" spans="1:15" ht="37.5" x14ac:dyDescent="0.4">
      <c r="A759" s="69">
        <v>917791</v>
      </c>
      <c r="B759" s="63"/>
      <c r="C759" s="63"/>
      <c r="D759" s="64" t="s">
        <v>2173</v>
      </c>
      <c r="E759" s="64" t="s">
        <v>2786</v>
      </c>
      <c r="F759" s="64" t="s">
        <v>2786</v>
      </c>
      <c r="G759" s="64" t="s">
        <v>2786</v>
      </c>
      <c r="H759" s="64" t="s">
        <v>2786</v>
      </c>
      <c r="I759" s="64" t="s">
        <v>2786</v>
      </c>
      <c r="J759" s="64" t="s">
        <v>2786</v>
      </c>
      <c r="K759" s="64" t="s">
        <v>2786</v>
      </c>
      <c r="L759" s="64" t="s">
        <v>2786</v>
      </c>
      <c r="M759" s="64" t="s">
        <v>2786</v>
      </c>
      <c r="N759" s="64" t="s">
        <v>2786</v>
      </c>
      <c r="O759" s="64" t="s">
        <v>2786</v>
      </c>
    </row>
    <row r="760" spans="1:15" x14ac:dyDescent="0.4">
      <c r="A760" s="68">
        <v>91788</v>
      </c>
      <c r="B760" s="62"/>
      <c r="C760" s="62">
        <v>2</v>
      </c>
      <c r="D760" s="65">
        <v>28</v>
      </c>
      <c r="E760" s="65">
        <v>35</v>
      </c>
      <c r="F760" s="65"/>
      <c r="G760" s="65"/>
      <c r="H760" s="65"/>
      <c r="I760" s="65"/>
      <c r="J760" s="65"/>
      <c r="K760" s="65"/>
      <c r="L760" s="65"/>
      <c r="M760" s="65"/>
      <c r="N760" s="65"/>
      <c r="O760" s="65"/>
    </row>
    <row r="761" spans="1:15" ht="37.5" customHeight="1" x14ac:dyDescent="0.4">
      <c r="A761" s="69">
        <v>917881</v>
      </c>
      <c r="B761" s="63"/>
      <c r="C761" s="63"/>
      <c r="D761" s="64" t="s">
        <v>1840</v>
      </c>
      <c r="E761" s="64" t="s">
        <v>1905</v>
      </c>
      <c r="F761" s="64" t="s">
        <v>2786</v>
      </c>
      <c r="G761" s="64" t="s">
        <v>2786</v>
      </c>
      <c r="H761" s="64" t="s">
        <v>2786</v>
      </c>
      <c r="I761" s="64" t="s">
        <v>2786</v>
      </c>
      <c r="J761" s="64" t="s">
        <v>2786</v>
      </c>
      <c r="K761" s="64" t="s">
        <v>2786</v>
      </c>
      <c r="L761" s="64" t="s">
        <v>2786</v>
      </c>
      <c r="M761" s="64" t="s">
        <v>2786</v>
      </c>
      <c r="N761" s="64" t="s">
        <v>2786</v>
      </c>
      <c r="O761" s="64" t="s">
        <v>2786</v>
      </c>
    </row>
    <row r="762" spans="1:15" x14ac:dyDescent="0.4">
      <c r="A762" s="68">
        <v>91792</v>
      </c>
      <c r="B762" s="62"/>
      <c r="C762" s="62">
        <v>2</v>
      </c>
      <c r="D762" s="65">
        <v>20</v>
      </c>
      <c r="E762" s="65">
        <v>21</v>
      </c>
      <c r="F762" s="65"/>
      <c r="G762" s="65"/>
      <c r="H762" s="65"/>
      <c r="I762" s="65"/>
      <c r="J762" s="65"/>
      <c r="K762" s="65"/>
      <c r="L762" s="65"/>
      <c r="M762" s="65"/>
      <c r="N762" s="65"/>
      <c r="O762" s="65"/>
    </row>
    <row r="763" spans="1:15" ht="37.5" customHeight="1" x14ac:dyDescent="0.4">
      <c r="A763" s="69">
        <v>917921</v>
      </c>
      <c r="B763" s="63"/>
      <c r="C763" s="63"/>
      <c r="D763" s="64" t="s">
        <v>2795</v>
      </c>
      <c r="E763" s="64" t="s">
        <v>2796</v>
      </c>
      <c r="F763" s="64" t="s">
        <v>2786</v>
      </c>
      <c r="G763" s="64" t="s">
        <v>2786</v>
      </c>
      <c r="H763" s="64" t="s">
        <v>2786</v>
      </c>
      <c r="I763" s="64" t="s">
        <v>2786</v>
      </c>
      <c r="J763" s="64" t="s">
        <v>2786</v>
      </c>
      <c r="K763" s="64" t="s">
        <v>2786</v>
      </c>
      <c r="L763" s="64" t="s">
        <v>2786</v>
      </c>
      <c r="M763" s="64" t="s">
        <v>2786</v>
      </c>
      <c r="N763" s="64" t="s">
        <v>2786</v>
      </c>
      <c r="O763" s="64" t="s">
        <v>2786</v>
      </c>
    </row>
    <row r="764" spans="1:15" x14ac:dyDescent="0.4">
      <c r="A764" s="68">
        <v>91798</v>
      </c>
      <c r="B764" s="62"/>
      <c r="C764" s="62">
        <v>1</v>
      </c>
      <c r="D764" s="65">
        <v>9</v>
      </c>
      <c r="E764" s="65"/>
      <c r="F764" s="65"/>
      <c r="G764" s="65"/>
      <c r="H764" s="65"/>
      <c r="I764" s="65"/>
      <c r="J764" s="65"/>
      <c r="K764" s="65"/>
      <c r="L764" s="65"/>
      <c r="M764" s="65"/>
      <c r="N764" s="65"/>
      <c r="O764" s="65"/>
    </row>
    <row r="765" spans="1:15" ht="37.5" customHeight="1" x14ac:dyDescent="0.4">
      <c r="A765" s="69">
        <v>917981</v>
      </c>
      <c r="B765" s="63"/>
      <c r="C765" s="63"/>
      <c r="D765" s="64" t="s">
        <v>1661</v>
      </c>
      <c r="E765" s="64" t="s">
        <v>2786</v>
      </c>
      <c r="F765" s="64" t="s">
        <v>2786</v>
      </c>
      <c r="G765" s="64" t="s">
        <v>2786</v>
      </c>
      <c r="H765" s="64" t="s">
        <v>2786</v>
      </c>
      <c r="I765" s="64" t="s">
        <v>2786</v>
      </c>
      <c r="J765" s="64" t="s">
        <v>2786</v>
      </c>
      <c r="K765" s="64" t="s">
        <v>2786</v>
      </c>
      <c r="L765" s="64" t="s">
        <v>2786</v>
      </c>
      <c r="M765" s="64" t="s">
        <v>2786</v>
      </c>
      <c r="N765" s="64" t="s">
        <v>2786</v>
      </c>
      <c r="O765" s="64" t="s">
        <v>2786</v>
      </c>
    </row>
    <row r="766" spans="1:15" x14ac:dyDescent="0.4">
      <c r="A766" s="68">
        <v>91800</v>
      </c>
      <c r="B766" s="62"/>
      <c r="C766" s="62">
        <v>1</v>
      </c>
      <c r="D766" s="65">
        <v>35</v>
      </c>
      <c r="E766" s="65"/>
      <c r="F766" s="65"/>
      <c r="G766" s="65"/>
      <c r="H766" s="65"/>
      <c r="I766" s="65"/>
      <c r="J766" s="65"/>
      <c r="K766" s="65"/>
      <c r="L766" s="65"/>
      <c r="M766" s="65"/>
      <c r="N766" s="65"/>
      <c r="O766" s="65"/>
    </row>
    <row r="767" spans="1:15" ht="37.5" customHeight="1" x14ac:dyDescent="0.4">
      <c r="A767" s="69">
        <v>918001</v>
      </c>
      <c r="B767" s="63"/>
      <c r="C767" s="63"/>
      <c r="D767" s="64" t="s">
        <v>1905</v>
      </c>
      <c r="E767" s="64" t="s">
        <v>2786</v>
      </c>
      <c r="F767" s="64" t="s">
        <v>2786</v>
      </c>
      <c r="G767" s="64" t="s">
        <v>2786</v>
      </c>
      <c r="H767" s="64" t="s">
        <v>2786</v>
      </c>
      <c r="I767" s="64" t="s">
        <v>2786</v>
      </c>
      <c r="J767" s="64" t="s">
        <v>2786</v>
      </c>
      <c r="K767" s="64" t="s">
        <v>2786</v>
      </c>
      <c r="L767" s="64" t="s">
        <v>2786</v>
      </c>
      <c r="M767" s="64" t="s">
        <v>2786</v>
      </c>
      <c r="N767" s="64" t="s">
        <v>2786</v>
      </c>
      <c r="O767" s="64" t="s">
        <v>2786</v>
      </c>
    </row>
    <row r="768" spans="1:15" x14ac:dyDescent="0.4">
      <c r="A768" s="68">
        <v>91801</v>
      </c>
      <c r="B768" s="62"/>
      <c r="C768" s="62">
        <v>1</v>
      </c>
      <c r="D768" s="65">
        <v>112</v>
      </c>
      <c r="E768" s="65"/>
      <c r="F768" s="65"/>
      <c r="G768" s="65"/>
      <c r="H768" s="65"/>
      <c r="I768" s="65"/>
      <c r="J768" s="65"/>
      <c r="K768" s="65"/>
      <c r="L768" s="65"/>
      <c r="M768" s="65"/>
      <c r="N768" s="65"/>
      <c r="O768" s="65"/>
    </row>
    <row r="769" spans="1:15" ht="37.5" customHeight="1" x14ac:dyDescent="0.4">
      <c r="A769" s="69">
        <v>918011</v>
      </c>
      <c r="B769" s="63"/>
      <c r="C769" s="63"/>
      <c r="D769" s="64" t="s">
        <v>2641</v>
      </c>
      <c r="E769" s="64" t="s">
        <v>2786</v>
      </c>
      <c r="F769" s="64" t="s">
        <v>2786</v>
      </c>
      <c r="G769" s="64" t="s">
        <v>2786</v>
      </c>
      <c r="H769" s="64" t="s">
        <v>2786</v>
      </c>
      <c r="I769" s="64" t="s">
        <v>2786</v>
      </c>
      <c r="J769" s="64" t="s">
        <v>2786</v>
      </c>
      <c r="K769" s="64" t="s">
        <v>2786</v>
      </c>
      <c r="L769" s="64" t="s">
        <v>2786</v>
      </c>
      <c r="M769" s="64" t="s">
        <v>2786</v>
      </c>
      <c r="N769" s="64" t="s">
        <v>2786</v>
      </c>
      <c r="O769" s="64" t="s">
        <v>2786</v>
      </c>
    </row>
    <row r="770" spans="1:15" x14ac:dyDescent="0.4">
      <c r="A770" s="68">
        <v>91802</v>
      </c>
      <c r="B770" s="62"/>
      <c r="C770" s="62">
        <v>2</v>
      </c>
      <c r="D770" s="65">
        <v>62</v>
      </c>
      <c r="E770" s="65">
        <v>81</v>
      </c>
      <c r="F770" s="65"/>
      <c r="G770" s="65"/>
      <c r="H770" s="65"/>
      <c r="I770" s="65"/>
      <c r="J770" s="65"/>
      <c r="K770" s="65"/>
      <c r="L770" s="65"/>
      <c r="M770" s="65"/>
      <c r="N770" s="65"/>
      <c r="O770" s="65"/>
    </row>
    <row r="771" spans="1:15" ht="37.5" x14ac:dyDescent="0.4">
      <c r="A771" s="69">
        <v>918021</v>
      </c>
      <c r="B771" s="63"/>
      <c r="C771" s="63"/>
      <c r="D771" s="64" t="s">
        <v>2116</v>
      </c>
      <c r="E771" s="64" t="s">
        <v>2277</v>
      </c>
      <c r="F771" s="64" t="s">
        <v>2786</v>
      </c>
      <c r="G771" s="64" t="s">
        <v>2786</v>
      </c>
      <c r="H771" s="64" t="s">
        <v>2786</v>
      </c>
      <c r="I771" s="64" t="s">
        <v>2786</v>
      </c>
      <c r="J771" s="64" t="s">
        <v>2786</v>
      </c>
      <c r="K771" s="64" t="s">
        <v>2786</v>
      </c>
      <c r="L771" s="64" t="s">
        <v>2786</v>
      </c>
      <c r="M771" s="64" t="s">
        <v>2786</v>
      </c>
      <c r="N771" s="64" t="s">
        <v>2786</v>
      </c>
      <c r="O771" s="64" t="s">
        <v>2786</v>
      </c>
    </row>
    <row r="772" spans="1:15" x14ac:dyDescent="0.4">
      <c r="A772" s="68">
        <v>91805</v>
      </c>
      <c r="B772" s="62"/>
      <c r="C772" s="62">
        <v>1</v>
      </c>
      <c r="D772" s="65">
        <v>81</v>
      </c>
      <c r="E772" s="65"/>
      <c r="F772" s="65"/>
      <c r="G772" s="65"/>
      <c r="H772" s="65"/>
      <c r="I772" s="65"/>
      <c r="J772" s="65"/>
      <c r="K772" s="65"/>
      <c r="L772" s="65"/>
      <c r="M772" s="65"/>
      <c r="N772" s="65"/>
      <c r="O772" s="65"/>
    </row>
    <row r="773" spans="1:15" ht="37.5" x14ac:dyDescent="0.4">
      <c r="A773" s="69">
        <v>918051</v>
      </c>
      <c r="B773" s="63"/>
      <c r="C773" s="63"/>
      <c r="D773" s="64" t="s">
        <v>2277</v>
      </c>
      <c r="E773" s="64" t="s">
        <v>2786</v>
      </c>
      <c r="F773" s="64" t="s">
        <v>2786</v>
      </c>
      <c r="G773" s="64" t="s">
        <v>2786</v>
      </c>
      <c r="H773" s="64" t="s">
        <v>2786</v>
      </c>
      <c r="I773" s="64" t="s">
        <v>2786</v>
      </c>
      <c r="J773" s="64" t="s">
        <v>2786</v>
      </c>
      <c r="K773" s="64" t="s">
        <v>2786</v>
      </c>
      <c r="L773" s="64" t="s">
        <v>2786</v>
      </c>
      <c r="M773" s="64" t="s">
        <v>2786</v>
      </c>
      <c r="N773" s="64" t="s">
        <v>2786</v>
      </c>
      <c r="O773" s="64" t="s">
        <v>2786</v>
      </c>
    </row>
    <row r="774" spans="1:15" x14ac:dyDescent="0.4">
      <c r="A774" s="68">
        <v>91806</v>
      </c>
      <c r="B774" s="62"/>
      <c r="C774" s="62">
        <v>1</v>
      </c>
      <c r="D774" s="65">
        <v>81</v>
      </c>
      <c r="E774" s="65"/>
      <c r="F774" s="65"/>
      <c r="G774" s="65"/>
      <c r="H774" s="65"/>
      <c r="I774" s="65"/>
      <c r="J774" s="65"/>
      <c r="K774" s="65"/>
      <c r="L774" s="65"/>
      <c r="M774" s="65"/>
      <c r="N774" s="65"/>
      <c r="O774" s="65"/>
    </row>
    <row r="775" spans="1:15" ht="37.5" x14ac:dyDescent="0.4">
      <c r="A775" s="69">
        <v>918061</v>
      </c>
      <c r="B775" s="63"/>
      <c r="C775" s="63"/>
      <c r="D775" s="64" t="s">
        <v>2277</v>
      </c>
      <c r="E775" s="64" t="s">
        <v>2786</v>
      </c>
      <c r="F775" s="64" t="s">
        <v>2786</v>
      </c>
      <c r="G775" s="64" t="s">
        <v>2786</v>
      </c>
      <c r="H775" s="64" t="s">
        <v>2786</v>
      </c>
      <c r="I775" s="64" t="s">
        <v>2786</v>
      </c>
      <c r="J775" s="64" t="s">
        <v>2786</v>
      </c>
      <c r="K775" s="64" t="s">
        <v>2786</v>
      </c>
      <c r="L775" s="64" t="s">
        <v>2786</v>
      </c>
      <c r="M775" s="64" t="s">
        <v>2786</v>
      </c>
      <c r="N775" s="64" t="s">
        <v>2786</v>
      </c>
      <c r="O775" s="64" t="s">
        <v>2786</v>
      </c>
    </row>
    <row r="776" spans="1:15" x14ac:dyDescent="0.4">
      <c r="A776" s="68">
        <v>91810</v>
      </c>
      <c r="B776" s="62"/>
      <c r="C776" s="62">
        <v>1</v>
      </c>
      <c r="D776" s="65">
        <v>116</v>
      </c>
      <c r="E776" s="65"/>
      <c r="F776" s="65"/>
      <c r="G776" s="65"/>
      <c r="H776" s="65"/>
      <c r="I776" s="65"/>
      <c r="J776" s="65"/>
      <c r="K776" s="65"/>
      <c r="L776" s="65"/>
      <c r="M776" s="65"/>
      <c r="N776" s="65"/>
      <c r="O776" s="65"/>
    </row>
    <row r="777" spans="1:15" ht="37.5" x14ac:dyDescent="0.4">
      <c r="A777" s="69">
        <v>918101</v>
      </c>
      <c r="B777" s="63"/>
      <c r="C777" s="63"/>
      <c r="D777" s="64" t="s">
        <v>2681</v>
      </c>
      <c r="E777" s="64" t="s">
        <v>2786</v>
      </c>
      <c r="F777" s="64" t="s">
        <v>2786</v>
      </c>
      <c r="G777" s="64" t="s">
        <v>2786</v>
      </c>
      <c r="H777" s="64" t="s">
        <v>2786</v>
      </c>
      <c r="I777" s="64" t="s">
        <v>2786</v>
      </c>
      <c r="J777" s="64" t="s">
        <v>2786</v>
      </c>
      <c r="K777" s="64" t="s">
        <v>2786</v>
      </c>
      <c r="L777" s="64" t="s">
        <v>2786</v>
      </c>
      <c r="M777" s="64" t="s">
        <v>2786</v>
      </c>
      <c r="N777" s="64" t="s">
        <v>2786</v>
      </c>
      <c r="O777" s="64" t="s">
        <v>2786</v>
      </c>
    </row>
    <row r="778" spans="1:15" x14ac:dyDescent="0.4">
      <c r="A778" s="68">
        <v>91817</v>
      </c>
      <c r="B778" s="62"/>
      <c r="C778" s="62">
        <v>1</v>
      </c>
      <c r="D778" s="65">
        <v>53</v>
      </c>
      <c r="E778" s="65"/>
      <c r="F778" s="65"/>
      <c r="G778" s="65"/>
      <c r="H778" s="65"/>
      <c r="I778" s="65"/>
      <c r="J778" s="65"/>
      <c r="K778" s="65"/>
      <c r="L778" s="65"/>
      <c r="M778" s="65"/>
      <c r="N778" s="65"/>
      <c r="O778" s="65"/>
    </row>
    <row r="779" spans="1:15" ht="37.5" x14ac:dyDescent="0.4">
      <c r="A779" s="69">
        <v>918171</v>
      </c>
      <c r="B779" s="63"/>
      <c r="C779" s="63"/>
      <c r="D779" s="64" t="s">
        <v>2046</v>
      </c>
      <c r="E779" s="64" t="s">
        <v>2786</v>
      </c>
      <c r="F779" s="64" t="s">
        <v>2786</v>
      </c>
      <c r="G779" s="64" t="s">
        <v>2786</v>
      </c>
      <c r="H779" s="64" t="s">
        <v>2786</v>
      </c>
      <c r="I779" s="64" t="s">
        <v>2786</v>
      </c>
      <c r="J779" s="64" t="s">
        <v>2786</v>
      </c>
      <c r="K779" s="64" t="s">
        <v>2786</v>
      </c>
      <c r="L779" s="64" t="s">
        <v>2786</v>
      </c>
      <c r="M779" s="64" t="s">
        <v>2786</v>
      </c>
      <c r="N779" s="64" t="s">
        <v>2786</v>
      </c>
      <c r="O779" s="64" t="s">
        <v>2786</v>
      </c>
    </row>
    <row r="780" spans="1:15" x14ac:dyDescent="0.4">
      <c r="A780" s="68">
        <v>91818</v>
      </c>
      <c r="B780" s="62"/>
      <c r="C780" s="62">
        <v>1</v>
      </c>
      <c r="D780" s="65">
        <v>12</v>
      </c>
      <c r="E780" s="65"/>
      <c r="F780" s="65"/>
      <c r="G780" s="65"/>
      <c r="H780" s="65"/>
      <c r="I780" s="65"/>
      <c r="J780" s="65"/>
      <c r="K780" s="65"/>
      <c r="L780" s="65"/>
      <c r="M780" s="65"/>
      <c r="N780" s="65"/>
      <c r="O780" s="65"/>
    </row>
    <row r="781" spans="1:15" ht="37.5" x14ac:dyDescent="0.4">
      <c r="A781" s="69">
        <v>918181</v>
      </c>
      <c r="B781" s="63"/>
      <c r="C781" s="63"/>
      <c r="D781" s="64" t="s">
        <v>1700</v>
      </c>
      <c r="E781" s="64" t="s">
        <v>2786</v>
      </c>
      <c r="F781" s="64" t="s">
        <v>2786</v>
      </c>
      <c r="G781" s="64" t="s">
        <v>2786</v>
      </c>
      <c r="H781" s="64" t="s">
        <v>2786</v>
      </c>
      <c r="I781" s="64" t="s">
        <v>2786</v>
      </c>
      <c r="J781" s="64" t="s">
        <v>2786</v>
      </c>
      <c r="K781" s="64" t="s">
        <v>2786</v>
      </c>
      <c r="L781" s="64" t="s">
        <v>2786</v>
      </c>
      <c r="M781" s="64" t="s">
        <v>2786</v>
      </c>
      <c r="N781" s="64" t="s">
        <v>2786</v>
      </c>
      <c r="O781" s="64" t="s">
        <v>2786</v>
      </c>
    </row>
    <row r="782" spans="1:15" x14ac:dyDescent="0.4">
      <c r="A782" s="68">
        <v>91819</v>
      </c>
      <c r="B782" s="62"/>
      <c r="C782" s="62">
        <v>1</v>
      </c>
      <c r="D782" s="65">
        <v>72</v>
      </c>
      <c r="E782" s="65"/>
      <c r="F782" s="65"/>
      <c r="G782" s="65"/>
      <c r="H782" s="65"/>
      <c r="I782" s="65"/>
      <c r="J782" s="65"/>
      <c r="K782" s="65"/>
      <c r="L782" s="65"/>
      <c r="M782" s="65"/>
      <c r="N782" s="65"/>
      <c r="O782" s="65"/>
    </row>
    <row r="783" spans="1:15" ht="37.5" x14ac:dyDescent="0.4">
      <c r="A783" s="69">
        <v>918191</v>
      </c>
      <c r="B783" s="63"/>
      <c r="C783" s="63"/>
      <c r="D783" s="64" t="s">
        <v>2180</v>
      </c>
      <c r="E783" s="64" t="s">
        <v>2786</v>
      </c>
      <c r="F783" s="64" t="s">
        <v>2786</v>
      </c>
      <c r="G783" s="64" t="s">
        <v>2786</v>
      </c>
      <c r="H783" s="64" t="s">
        <v>2786</v>
      </c>
      <c r="I783" s="64" t="s">
        <v>2786</v>
      </c>
      <c r="J783" s="64" t="s">
        <v>2786</v>
      </c>
      <c r="K783" s="64" t="s">
        <v>2786</v>
      </c>
      <c r="L783" s="64" t="s">
        <v>2786</v>
      </c>
      <c r="M783" s="64" t="s">
        <v>2786</v>
      </c>
      <c r="N783" s="64" t="s">
        <v>2786</v>
      </c>
      <c r="O783" s="64" t="s">
        <v>2786</v>
      </c>
    </row>
    <row r="784" spans="1:15" x14ac:dyDescent="0.4">
      <c r="A784" s="68">
        <v>91822</v>
      </c>
      <c r="B784" s="62"/>
      <c r="C784" s="62">
        <v>3</v>
      </c>
      <c r="D784" s="65">
        <v>24</v>
      </c>
      <c r="E784" s="65">
        <v>50</v>
      </c>
      <c r="F784" s="65">
        <v>74</v>
      </c>
      <c r="G784" s="65"/>
      <c r="H784" s="65"/>
      <c r="I784" s="65"/>
      <c r="J784" s="65"/>
      <c r="K784" s="65"/>
      <c r="L784" s="65"/>
      <c r="M784" s="65"/>
      <c r="N784" s="65"/>
      <c r="O784" s="65"/>
    </row>
    <row r="785" spans="1:15" ht="37.5" customHeight="1" x14ac:dyDescent="0.4">
      <c r="A785" s="69">
        <v>918221</v>
      </c>
      <c r="B785" s="63"/>
      <c r="C785" s="63"/>
      <c r="D785" s="64" t="s">
        <v>1795</v>
      </c>
      <c r="E785" s="64" t="s">
        <v>2034</v>
      </c>
      <c r="F785" s="64" t="s">
        <v>2248</v>
      </c>
      <c r="G785" s="64" t="s">
        <v>2786</v>
      </c>
      <c r="H785" s="64" t="s">
        <v>2786</v>
      </c>
      <c r="I785" s="64" t="s">
        <v>2786</v>
      </c>
      <c r="J785" s="64" t="s">
        <v>2786</v>
      </c>
      <c r="K785" s="64" t="s">
        <v>2786</v>
      </c>
      <c r="L785" s="64" t="s">
        <v>2786</v>
      </c>
      <c r="M785" s="64" t="s">
        <v>2786</v>
      </c>
      <c r="N785" s="64" t="s">
        <v>2786</v>
      </c>
      <c r="O785" s="64" t="s">
        <v>2786</v>
      </c>
    </row>
    <row r="786" spans="1:15" x14ac:dyDescent="0.4">
      <c r="A786" s="68">
        <v>91825</v>
      </c>
      <c r="B786" s="62"/>
      <c r="C786" s="62">
        <v>3</v>
      </c>
      <c r="D786" s="65">
        <v>4</v>
      </c>
      <c r="E786" s="65">
        <v>6</v>
      </c>
      <c r="F786" s="65">
        <v>7</v>
      </c>
      <c r="G786" s="65"/>
      <c r="H786" s="65"/>
      <c r="I786" s="65"/>
      <c r="J786" s="65"/>
      <c r="K786" s="65"/>
      <c r="L786" s="65"/>
      <c r="M786" s="65"/>
      <c r="N786" s="65"/>
      <c r="O786" s="65"/>
    </row>
    <row r="787" spans="1:15" ht="37.5" customHeight="1" x14ac:dyDescent="0.4">
      <c r="A787" s="69">
        <v>918251</v>
      </c>
      <c r="B787" s="63"/>
      <c r="C787" s="63"/>
      <c r="D787" s="64" t="s">
        <v>1602</v>
      </c>
      <c r="E787" s="64" t="s">
        <v>1624</v>
      </c>
      <c r="F787" s="64" t="s">
        <v>1633</v>
      </c>
      <c r="G787" s="64" t="s">
        <v>2786</v>
      </c>
      <c r="H787" s="64" t="s">
        <v>2786</v>
      </c>
      <c r="I787" s="64" t="s">
        <v>2786</v>
      </c>
      <c r="J787" s="64" t="s">
        <v>2786</v>
      </c>
      <c r="K787" s="64" t="s">
        <v>2786</v>
      </c>
      <c r="L787" s="64" t="s">
        <v>2786</v>
      </c>
      <c r="M787" s="64" t="s">
        <v>2786</v>
      </c>
      <c r="N787" s="64" t="s">
        <v>2786</v>
      </c>
      <c r="O787" s="64" t="s">
        <v>2786</v>
      </c>
    </row>
    <row r="788" spans="1:15" x14ac:dyDescent="0.4">
      <c r="A788" s="68">
        <v>91833</v>
      </c>
      <c r="B788" s="62"/>
      <c r="C788" s="62">
        <v>1</v>
      </c>
      <c r="D788" s="65">
        <v>116</v>
      </c>
      <c r="E788" s="65"/>
      <c r="F788" s="65"/>
      <c r="G788" s="65"/>
      <c r="H788" s="65"/>
      <c r="I788" s="65"/>
      <c r="J788" s="65"/>
      <c r="K788" s="65"/>
      <c r="L788" s="65"/>
      <c r="M788" s="65"/>
      <c r="N788" s="65"/>
      <c r="O788" s="65"/>
    </row>
    <row r="789" spans="1:15" ht="37.5" x14ac:dyDescent="0.4">
      <c r="A789" s="69">
        <v>918331</v>
      </c>
      <c r="B789" s="63"/>
      <c r="C789" s="63"/>
      <c r="D789" s="64" t="s">
        <v>2681</v>
      </c>
      <c r="E789" s="64" t="s">
        <v>2786</v>
      </c>
      <c r="F789" s="64" t="s">
        <v>2786</v>
      </c>
      <c r="G789" s="64" t="s">
        <v>2786</v>
      </c>
      <c r="H789" s="64" t="s">
        <v>2786</v>
      </c>
      <c r="I789" s="64" t="s">
        <v>2786</v>
      </c>
      <c r="J789" s="64" t="s">
        <v>2786</v>
      </c>
      <c r="K789" s="64" t="s">
        <v>2786</v>
      </c>
      <c r="L789" s="64" t="s">
        <v>2786</v>
      </c>
      <c r="M789" s="64" t="s">
        <v>2786</v>
      </c>
      <c r="N789" s="64" t="s">
        <v>2786</v>
      </c>
      <c r="O789" s="64" t="s">
        <v>2786</v>
      </c>
    </row>
    <row r="790" spans="1:15" x14ac:dyDescent="0.4">
      <c r="A790" s="68">
        <v>91836</v>
      </c>
      <c r="B790" s="62"/>
      <c r="C790" s="62">
        <v>1</v>
      </c>
      <c r="D790" s="65">
        <v>81</v>
      </c>
      <c r="E790" s="65"/>
      <c r="F790" s="65"/>
      <c r="G790" s="65"/>
      <c r="H790" s="65"/>
      <c r="I790" s="65"/>
      <c r="J790" s="65"/>
      <c r="K790" s="65"/>
      <c r="L790" s="65"/>
      <c r="M790" s="65"/>
      <c r="N790" s="65"/>
      <c r="O790" s="65"/>
    </row>
    <row r="791" spans="1:15" ht="37.5" x14ac:dyDescent="0.4">
      <c r="A791" s="69">
        <v>918361</v>
      </c>
      <c r="B791" s="63"/>
      <c r="C791" s="63"/>
      <c r="D791" s="64" t="s">
        <v>2277</v>
      </c>
      <c r="E791" s="64" t="s">
        <v>2786</v>
      </c>
      <c r="F791" s="64" t="s">
        <v>2786</v>
      </c>
      <c r="G791" s="64" t="s">
        <v>2786</v>
      </c>
      <c r="H791" s="64" t="s">
        <v>2786</v>
      </c>
      <c r="I791" s="64" t="s">
        <v>2786</v>
      </c>
      <c r="J791" s="64" t="s">
        <v>2786</v>
      </c>
      <c r="K791" s="64" t="s">
        <v>2786</v>
      </c>
      <c r="L791" s="64" t="s">
        <v>2786</v>
      </c>
      <c r="M791" s="64" t="s">
        <v>2786</v>
      </c>
      <c r="N791" s="64" t="s">
        <v>2786</v>
      </c>
      <c r="O791" s="64" t="s">
        <v>2786</v>
      </c>
    </row>
    <row r="792" spans="1:15" x14ac:dyDescent="0.4">
      <c r="A792" s="68">
        <v>91848</v>
      </c>
      <c r="B792" s="62"/>
      <c r="C792" s="62">
        <v>1</v>
      </c>
      <c r="D792" s="65">
        <v>102</v>
      </c>
      <c r="E792" s="65"/>
      <c r="F792" s="65"/>
      <c r="G792" s="65"/>
      <c r="H792" s="65"/>
      <c r="I792" s="65"/>
      <c r="J792" s="65"/>
      <c r="K792" s="65"/>
      <c r="L792" s="65"/>
      <c r="M792" s="65"/>
      <c r="N792" s="65"/>
      <c r="O792" s="65"/>
    </row>
    <row r="793" spans="1:15" ht="37.5" x14ac:dyDescent="0.4">
      <c r="A793" s="69">
        <v>918481</v>
      </c>
      <c r="B793" s="63"/>
      <c r="C793" s="63"/>
      <c r="D793" s="64" t="s">
        <v>2566</v>
      </c>
      <c r="E793" s="64" t="s">
        <v>2786</v>
      </c>
      <c r="F793" s="64" t="s">
        <v>2786</v>
      </c>
      <c r="G793" s="64" t="s">
        <v>2786</v>
      </c>
      <c r="H793" s="64" t="s">
        <v>2786</v>
      </c>
      <c r="I793" s="64" t="s">
        <v>2786</v>
      </c>
      <c r="J793" s="64" t="s">
        <v>2786</v>
      </c>
      <c r="K793" s="64" t="s">
        <v>2786</v>
      </c>
      <c r="L793" s="64" t="s">
        <v>2786</v>
      </c>
      <c r="M793" s="64" t="s">
        <v>2786</v>
      </c>
      <c r="N793" s="64" t="s">
        <v>2786</v>
      </c>
      <c r="O793" s="64" t="s">
        <v>2786</v>
      </c>
    </row>
    <row r="794" spans="1:15" x14ac:dyDescent="0.4">
      <c r="A794" s="68">
        <v>91849</v>
      </c>
      <c r="B794" s="62"/>
      <c r="C794" s="62">
        <v>2</v>
      </c>
      <c r="D794" s="65">
        <v>106</v>
      </c>
      <c r="E794" s="65">
        <v>111</v>
      </c>
      <c r="F794" s="65"/>
      <c r="G794" s="65"/>
      <c r="H794" s="65"/>
      <c r="I794" s="65"/>
      <c r="J794" s="65"/>
      <c r="K794" s="65"/>
      <c r="L794" s="65"/>
      <c r="M794" s="65"/>
      <c r="N794" s="65"/>
      <c r="O794" s="65"/>
    </row>
    <row r="795" spans="1:15" ht="37.5" x14ac:dyDescent="0.4">
      <c r="A795" s="69">
        <v>918491</v>
      </c>
      <c r="B795" s="63"/>
      <c r="C795" s="63"/>
      <c r="D795" s="64" t="s">
        <v>2591</v>
      </c>
      <c r="E795" s="64" t="s">
        <v>2639</v>
      </c>
      <c r="F795" s="64" t="s">
        <v>2786</v>
      </c>
      <c r="G795" s="64" t="s">
        <v>2786</v>
      </c>
      <c r="H795" s="64" t="s">
        <v>2786</v>
      </c>
      <c r="I795" s="64" t="s">
        <v>2786</v>
      </c>
      <c r="J795" s="64" t="s">
        <v>2786</v>
      </c>
      <c r="K795" s="64" t="s">
        <v>2786</v>
      </c>
      <c r="L795" s="64" t="s">
        <v>2786</v>
      </c>
      <c r="M795" s="64" t="s">
        <v>2786</v>
      </c>
      <c r="N795" s="64" t="s">
        <v>2786</v>
      </c>
      <c r="O795" s="64" t="s">
        <v>2786</v>
      </c>
    </row>
    <row r="796" spans="1:15" x14ac:dyDescent="0.4">
      <c r="A796" s="68">
        <v>91852</v>
      </c>
      <c r="B796" s="62"/>
      <c r="C796" s="62">
        <v>1</v>
      </c>
      <c r="D796" s="65">
        <v>101</v>
      </c>
      <c r="E796" s="65"/>
      <c r="F796" s="65"/>
      <c r="G796" s="65"/>
      <c r="H796" s="65"/>
      <c r="I796" s="65"/>
      <c r="J796" s="65"/>
      <c r="K796" s="65"/>
      <c r="L796" s="65"/>
      <c r="M796" s="65"/>
      <c r="N796" s="65"/>
      <c r="O796" s="65"/>
    </row>
    <row r="797" spans="1:15" ht="37.5" x14ac:dyDescent="0.4">
      <c r="A797" s="69">
        <v>918521</v>
      </c>
      <c r="B797" s="63"/>
      <c r="C797" s="63"/>
      <c r="D797" s="64" t="s">
        <v>2792</v>
      </c>
      <c r="E797" s="64" t="s">
        <v>2786</v>
      </c>
      <c r="F797" s="64" t="s">
        <v>2786</v>
      </c>
      <c r="G797" s="64" t="s">
        <v>2786</v>
      </c>
      <c r="H797" s="64" t="s">
        <v>2786</v>
      </c>
      <c r="I797" s="64" t="s">
        <v>2786</v>
      </c>
      <c r="J797" s="64" t="s">
        <v>2786</v>
      </c>
      <c r="K797" s="64" t="s">
        <v>2786</v>
      </c>
      <c r="L797" s="64" t="s">
        <v>2786</v>
      </c>
      <c r="M797" s="64" t="s">
        <v>2786</v>
      </c>
      <c r="N797" s="64" t="s">
        <v>2786</v>
      </c>
      <c r="O797" s="64" t="s">
        <v>2786</v>
      </c>
    </row>
    <row r="798" spans="1:15" x14ac:dyDescent="0.4">
      <c r="A798" s="68">
        <v>91854</v>
      </c>
      <c r="B798" s="62"/>
      <c r="C798" s="62">
        <v>1</v>
      </c>
      <c r="D798" s="65">
        <v>106</v>
      </c>
      <c r="E798" s="65"/>
      <c r="F798" s="65"/>
      <c r="G798" s="65"/>
      <c r="H798" s="65"/>
      <c r="I798" s="65"/>
      <c r="J798" s="65"/>
      <c r="K798" s="65"/>
      <c r="L798" s="65"/>
      <c r="M798" s="65"/>
      <c r="N798" s="65"/>
      <c r="O798" s="65"/>
    </row>
    <row r="799" spans="1:15" ht="37.5" x14ac:dyDescent="0.4">
      <c r="A799" s="69">
        <v>918541</v>
      </c>
      <c r="B799" s="63"/>
      <c r="C799" s="63"/>
      <c r="D799" s="64" t="s">
        <v>2591</v>
      </c>
      <c r="E799" s="64" t="s">
        <v>2786</v>
      </c>
      <c r="F799" s="64" t="s">
        <v>2786</v>
      </c>
      <c r="G799" s="64" t="s">
        <v>2786</v>
      </c>
      <c r="H799" s="64" t="s">
        <v>2786</v>
      </c>
      <c r="I799" s="64" t="s">
        <v>2786</v>
      </c>
      <c r="J799" s="64" t="s">
        <v>2786</v>
      </c>
      <c r="K799" s="64" t="s">
        <v>2786</v>
      </c>
      <c r="L799" s="64" t="s">
        <v>2786</v>
      </c>
      <c r="M799" s="64" t="s">
        <v>2786</v>
      </c>
      <c r="N799" s="64" t="s">
        <v>2786</v>
      </c>
      <c r="O799" s="64" t="s">
        <v>2786</v>
      </c>
    </row>
    <row r="800" spans="1:15" x14ac:dyDescent="0.4">
      <c r="A800" s="68">
        <v>91857</v>
      </c>
      <c r="B800" s="62"/>
      <c r="C800" s="62">
        <v>1</v>
      </c>
      <c r="D800" s="65">
        <v>107</v>
      </c>
      <c r="E800" s="65"/>
      <c r="F800" s="65"/>
      <c r="G800" s="65"/>
      <c r="H800" s="65"/>
      <c r="I800" s="65"/>
      <c r="J800" s="65"/>
      <c r="K800" s="65"/>
      <c r="L800" s="65"/>
      <c r="M800" s="65"/>
      <c r="N800" s="65"/>
      <c r="O800" s="65"/>
    </row>
    <row r="801" spans="1:15" ht="37.5" x14ac:dyDescent="0.4">
      <c r="A801" s="69">
        <v>918571</v>
      </c>
      <c r="B801" s="63"/>
      <c r="C801" s="63"/>
      <c r="D801" s="64" t="s">
        <v>2609</v>
      </c>
      <c r="E801" s="64" t="s">
        <v>2786</v>
      </c>
      <c r="F801" s="64" t="s">
        <v>2786</v>
      </c>
      <c r="G801" s="64" t="s">
        <v>2786</v>
      </c>
      <c r="H801" s="64" t="s">
        <v>2786</v>
      </c>
      <c r="I801" s="64" t="s">
        <v>2786</v>
      </c>
      <c r="J801" s="64" t="s">
        <v>2786</v>
      </c>
      <c r="K801" s="64" t="s">
        <v>2786</v>
      </c>
      <c r="L801" s="64" t="s">
        <v>2786</v>
      </c>
      <c r="M801" s="64" t="s">
        <v>2786</v>
      </c>
      <c r="N801" s="64" t="s">
        <v>2786</v>
      </c>
      <c r="O801" s="64" t="s">
        <v>2786</v>
      </c>
    </row>
    <row r="802" spans="1:15" x14ac:dyDescent="0.4">
      <c r="A802" s="68">
        <v>91863</v>
      </c>
      <c r="B802" s="62"/>
      <c r="C802" s="62">
        <v>1</v>
      </c>
      <c r="D802" s="65">
        <v>10</v>
      </c>
      <c r="E802" s="65"/>
      <c r="F802" s="65"/>
      <c r="G802" s="65"/>
      <c r="H802" s="65"/>
      <c r="I802" s="65"/>
      <c r="J802" s="65"/>
      <c r="K802" s="65"/>
      <c r="L802" s="65"/>
      <c r="M802" s="65"/>
      <c r="N802" s="65"/>
      <c r="O802" s="65"/>
    </row>
    <row r="803" spans="1:15" ht="37.5" customHeight="1" x14ac:dyDescent="0.4">
      <c r="A803" s="69">
        <v>918631</v>
      </c>
      <c r="B803" s="63"/>
      <c r="C803" s="63"/>
      <c r="D803" s="64" t="s">
        <v>1671</v>
      </c>
      <c r="E803" s="64" t="s">
        <v>2786</v>
      </c>
      <c r="F803" s="64" t="s">
        <v>2786</v>
      </c>
      <c r="G803" s="64" t="s">
        <v>2786</v>
      </c>
      <c r="H803" s="64" t="s">
        <v>2786</v>
      </c>
      <c r="I803" s="64" t="s">
        <v>2786</v>
      </c>
      <c r="J803" s="64" t="s">
        <v>2786</v>
      </c>
      <c r="K803" s="64" t="s">
        <v>2786</v>
      </c>
      <c r="L803" s="64" t="s">
        <v>2786</v>
      </c>
      <c r="M803" s="64" t="s">
        <v>2786</v>
      </c>
      <c r="N803" s="64" t="s">
        <v>2786</v>
      </c>
      <c r="O803" s="64" t="s">
        <v>2786</v>
      </c>
    </row>
    <row r="804" spans="1:15" x14ac:dyDescent="0.4">
      <c r="A804" s="68">
        <v>91871</v>
      </c>
      <c r="B804" s="62"/>
      <c r="C804" s="62">
        <v>1</v>
      </c>
      <c r="D804" s="65">
        <v>116</v>
      </c>
      <c r="E804" s="65"/>
      <c r="F804" s="65"/>
      <c r="G804" s="65"/>
      <c r="H804" s="65"/>
      <c r="I804" s="65"/>
      <c r="J804" s="65"/>
      <c r="K804" s="65"/>
      <c r="L804" s="65"/>
      <c r="M804" s="65"/>
      <c r="N804" s="65"/>
      <c r="O804" s="65"/>
    </row>
    <row r="805" spans="1:15" ht="37.5" x14ac:dyDescent="0.4">
      <c r="A805" s="69">
        <v>918711</v>
      </c>
      <c r="B805" s="63"/>
      <c r="C805" s="63"/>
      <c r="D805" s="64" t="s">
        <v>2681</v>
      </c>
      <c r="E805" s="64" t="s">
        <v>2786</v>
      </c>
      <c r="F805" s="64" t="s">
        <v>2786</v>
      </c>
      <c r="G805" s="64" t="s">
        <v>2786</v>
      </c>
      <c r="H805" s="64" t="s">
        <v>2786</v>
      </c>
      <c r="I805" s="64" t="s">
        <v>2786</v>
      </c>
      <c r="J805" s="64" t="s">
        <v>2786</v>
      </c>
      <c r="K805" s="64" t="s">
        <v>2786</v>
      </c>
      <c r="L805" s="64" t="s">
        <v>2786</v>
      </c>
      <c r="M805" s="64" t="s">
        <v>2786</v>
      </c>
      <c r="N805" s="64" t="s">
        <v>2786</v>
      </c>
      <c r="O805" s="64" t="s">
        <v>2786</v>
      </c>
    </row>
    <row r="806" spans="1:15" x14ac:dyDescent="0.4">
      <c r="A806" s="68">
        <v>91873</v>
      </c>
      <c r="B806" s="62"/>
      <c r="C806" s="62">
        <v>1</v>
      </c>
      <c r="D806" s="65">
        <v>86</v>
      </c>
      <c r="E806" s="65"/>
      <c r="F806" s="65"/>
      <c r="G806" s="65"/>
      <c r="H806" s="65"/>
      <c r="I806" s="65"/>
      <c r="J806" s="65"/>
      <c r="K806" s="65"/>
      <c r="L806" s="65"/>
      <c r="M806" s="65"/>
      <c r="N806" s="65"/>
      <c r="O806" s="65"/>
    </row>
    <row r="807" spans="1:15" ht="37.5" customHeight="1" x14ac:dyDescent="0.4">
      <c r="A807" s="69">
        <v>918731</v>
      </c>
      <c r="B807" s="63"/>
      <c r="C807" s="63"/>
      <c r="D807" s="64" t="s">
        <v>2393</v>
      </c>
      <c r="E807" s="64" t="s">
        <v>2786</v>
      </c>
      <c r="F807" s="64" t="s">
        <v>2786</v>
      </c>
      <c r="G807" s="64" t="s">
        <v>2786</v>
      </c>
      <c r="H807" s="64" t="s">
        <v>2786</v>
      </c>
      <c r="I807" s="64" t="s">
        <v>2786</v>
      </c>
      <c r="J807" s="64" t="s">
        <v>2786</v>
      </c>
      <c r="K807" s="64" t="s">
        <v>2786</v>
      </c>
      <c r="L807" s="64" t="s">
        <v>2786</v>
      </c>
      <c r="M807" s="64" t="s">
        <v>2786</v>
      </c>
      <c r="N807" s="64" t="s">
        <v>2786</v>
      </c>
      <c r="O807" s="64" t="s">
        <v>2786</v>
      </c>
    </row>
    <row r="808" spans="1:15" x14ac:dyDescent="0.4">
      <c r="A808" s="68">
        <v>91876</v>
      </c>
      <c r="B808" s="62"/>
      <c r="C808" s="62">
        <v>1</v>
      </c>
      <c r="D808" s="65">
        <v>89</v>
      </c>
      <c r="E808" s="65"/>
      <c r="F808" s="65"/>
      <c r="G808" s="65"/>
      <c r="H808" s="65"/>
      <c r="I808" s="65"/>
      <c r="J808" s="65"/>
      <c r="K808" s="65"/>
      <c r="L808" s="65"/>
      <c r="M808" s="65"/>
      <c r="N808" s="65"/>
      <c r="O808" s="65"/>
    </row>
    <row r="809" spans="1:15" ht="37.5" customHeight="1" x14ac:dyDescent="0.4">
      <c r="A809" s="69">
        <v>918761</v>
      </c>
      <c r="B809" s="63"/>
      <c r="C809" s="63"/>
      <c r="D809" s="64" t="s">
        <v>2419</v>
      </c>
      <c r="E809" s="64" t="s">
        <v>2786</v>
      </c>
      <c r="F809" s="64" t="s">
        <v>2786</v>
      </c>
      <c r="G809" s="64" t="s">
        <v>2786</v>
      </c>
      <c r="H809" s="64" t="s">
        <v>2786</v>
      </c>
      <c r="I809" s="64" t="s">
        <v>2786</v>
      </c>
      <c r="J809" s="64" t="s">
        <v>2786</v>
      </c>
      <c r="K809" s="64" t="s">
        <v>2786</v>
      </c>
      <c r="L809" s="64" t="s">
        <v>2786</v>
      </c>
      <c r="M809" s="64" t="s">
        <v>2786</v>
      </c>
      <c r="N809" s="64" t="s">
        <v>2786</v>
      </c>
      <c r="O809" s="64" t="s">
        <v>2786</v>
      </c>
    </row>
    <row r="810" spans="1:15" x14ac:dyDescent="0.4">
      <c r="A810" s="68">
        <v>91877</v>
      </c>
      <c r="B810" s="62"/>
      <c r="C810" s="62">
        <v>1</v>
      </c>
      <c r="D810" s="65">
        <v>86</v>
      </c>
      <c r="E810" s="65"/>
      <c r="F810" s="65"/>
      <c r="G810" s="65"/>
      <c r="H810" s="65"/>
      <c r="I810" s="65"/>
      <c r="J810" s="65"/>
      <c r="K810" s="65"/>
      <c r="L810" s="65"/>
      <c r="M810" s="65"/>
      <c r="N810" s="65"/>
      <c r="O810" s="65"/>
    </row>
    <row r="811" spans="1:15" ht="37.5" customHeight="1" x14ac:dyDescent="0.4">
      <c r="A811" s="69">
        <v>918771</v>
      </c>
      <c r="B811" s="63"/>
      <c r="C811" s="63"/>
      <c r="D811" s="64" t="s">
        <v>2393</v>
      </c>
      <c r="E811" s="64" t="s">
        <v>2786</v>
      </c>
      <c r="F811" s="64" t="s">
        <v>2786</v>
      </c>
      <c r="G811" s="64" t="s">
        <v>2786</v>
      </c>
      <c r="H811" s="64" t="s">
        <v>2786</v>
      </c>
      <c r="I811" s="64" t="s">
        <v>2786</v>
      </c>
      <c r="J811" s="64" t="s">
        <v>2786</v>
      </c>
      <c r="K811" s="64" t="s">
        <v>2786</v>
      </c>
      <c r="L811" s="64" t="s">
        <v>2786</v>
      </c>
      <c r="M811" s="64" t="s">
        <v>2786</v>
      </c>
      <c r="N811" s="64" t="s">
        <v>2786</v>
      </c>
      <c r="O811" s="64" t="s">
        <v>2786</v>
      </c>
    </row>
    <row r="812" spans="1:15" x14ac:dyDescent="0.4">
      <c r="A812" s="68">
        <v>91880</v>
      </c>
      <c r="B812" s="62"/>
      <c r="C812" s="62">
        <v>2</v>
      </c>
      <c r="D812" s="65">
        <v>81</v>
      </c>
      <c r="E812" s="65">
        <v>95</v>
      </c>
      <c r="F812" s="65"/>
      <c r="G812" s="65"/>
      <c r="H812" s="65"/>
      <c r="I812" s="65"/>
      <c r="J812" s="65"/>
      <c r="K812" s="65"/>
      <c r="L812" s="65"/>
      <c r="M812" s="65"/>
      <c r="N812" s="65"/>
      <c r="O812" s="65"/>
    </row>
    <row r="813" spans="1:15" ht="37.5" x14ac:dyDescent="0.4">
      <c r="A813" s="69">
        <v>918801</v>
      </c>
      <c r="B813" s="63"/>
      <c r="C813" s="63"/>
      <c r="D813" s="64" t="s">
        <v>2277</v>
      </c>
      <c r="E813" s="64" t="s">
        <v>2454</v>
      </c>
      <c r="F813" s="64" t="s">
        <v>2786</v>
      </c>
      <c r="G813" s="64" t="s">
        <v>2786</v>
      </c>
      <c r="H813" s="64" t="s">
        <v>2786</v>
      </c>
      <c r="I813" s="64" t="s">
        <v>2786</v>
      </c>
      <c r="J813" s="64" t="s">
        <v>2786</v>
      </c>
      <c r="K813" s="64" t="s">
        <v>2786</v>
      </c>
      <c r="L813" s="64" t="s">
        <v>2786</v>
      </c>
      <c r="M813" s="64" t="s">
        <v>2786</v>
      </c>
      <c r="N813" s="64" t="s">
        <v>2786</v>
      </c>
      <c r="O813" s="64" t="s">
        <v>2786</v>
      </c>
    </row>
    <row r="814" spans="1:15" x14ac:dyDescent="0.4">
      <c r="A814" s="68">
        <v>91884</v>
      </c>
      <c r="B814" s="62"/>
      <c r="C814" s="62">
        <v>2</v>
      </c>
      <c r="D814" s="65">
        <v>59</v>
      </c>
      <c r="E814" s="65">
        <v>60</v>
      </c>
      <c r="F814" s="65"/>
      <c r="G814" s="65"/>
      <c r="H814" s="65"/>
      <c r="I814" s="65"/>
      <c r="J814" s="65"/>
      <c r="K814" s="65"/>
      <c r="L814" s="65"/>
      <c r="M814" s="65"/>
      <c r="N814" s="65"/>
      <c r="O814" s="65"/>
    </row>
    <row r="815" spans="1:15" ht="37.5" customHeight="1" x14ac:dyDescent="0.4">
      <c r="A815" s="69">
        <v>918841</v>
      </c>
      <c r="B815" s="63"/>
      <c r="C815" s="63"/>
      <c r="D815" s="64" t="s">
        <v>2088</v>
      </c>
      <c r="E815" s="64" t="s">
        <v>2100</v>
      </c>
      <c r="F815" s="64" t="s">
        <v>2786</v>
      </c>
      <c r="G815" s="64" t="s">
        <v>2786</v>
      </c>
      <c r="H815" s="64" t="s">
        <v>2786</v>
      </c>
      <c r="I815" s="64" t="s">
        <v>2786</v>
      </c>
      <c r="J815" s="64" t="s">
        <v>2786</v>
      </c>
      <c r="K815" s="64" t="s">
        <v>2786</v>
      </c>
      <c r="L815" s="64" t="s">
        <v>2786</v>
      </c>
      <c r="M815" s="64" t="s">
        <v>2786</v>
      </c>
      <c r="N815" s="64" t="s">
        <v>2786</v>
      </c>
      <c r="O815" s="64" t="s">
        <v>2786</v>
      </c>
    </row>
    <row r="816" spans="1:15" x14ac:dyDescent="0.4">
      <c r="A816" s="68">
        <v>91885</v>
      </c>
      <c r="B816" s="62"/>
      <c r="C816" s="62">
        <v>1</v>
      </c>
      <c r="D816" s="65">
        <v>69</v>
      </c>
      <c r="E816" s="65"/>
      <c r="F816" s="65"/>
      <c r="G816" s="65"/>
      <c r="H816" s="65"/>
      <c r="I816" s="65"/>
      <c r="J816" s="65"/>
      <c r="K816" s="65"/>
      <c r="L816" s="65"/>
      <c r="M816" s="65"/>
      <c r="N816" s="65"/>
      <c r="O816" s="65"/>
    </row>
    <row r="817" spans="1:15" ht="37.5" customHeight="1" x14ac:dyDescent="0.4">
      <c r="A817" s="69">
        <v>918851</v>
      </c>
      <c r="B817" s="63"/>
      <c r="C817" s="63"/>
      <c r="D817" s="64" t="s">
        <v>2789</v>
      </c>
      <c r="E817" s="64" t="s">
        <v>2786</v>
      </c>
      <c r="F817" s="64" t="s">
        <v>2786</v>
      </c>
      <c r="G817" s="64" t="s">
        <v>2786</v>
      </c>
      <c r="H817" s="64" t="s">
        <v>2786</v>
      </c>
      <c r="I817" s="64" t="s">
        <v>2786</v>
      </c>
      <c r="J817" s="64" t="s">
        <v>2786</v>
      </c>
      <c r="K817" s="64" t="s">
        <v>2786</v>
      </c>
      <c r="L817" s="64" t="s">
        <v>2786</v>
      </c>
      <c r="M817" s="64" t="s">
        <v>2786</v>
      </c>
      <c r="N817" s="64" t="s">
        <v>2786</v>
      </c>
      <c r="O817" s="64" t="s">
        <v>2786</v>
      </c>
    </row>
    <row r="818" spans="1:15" x14ac:dyDescent="0.4">
      <c r="A818" s="68">
        <v>91895</v>
      </c>
      <c r="B818" s="62"/>
      <c r="C818" s="62">
        <v>1</v>
      </c>
      <c r="D818" s="65">
        <v>72</v>
      </c>
      <c r="E818" s="65"/>
      <c r="F818" s="65"/>
      <c r="G818" s="65"/>
      <c r="H818" s="65"/>
      <c r="I818" s="65"/>
      <c r="J818" s="65"/>
      <c r="K818" s="65"/>
      <c r="L818" s="65"/>
      <c r="M818" s="65"/>
      <c r="N818" s="65"/>
      <c r="O818" s="65"/>
    </row>
    <row r="819" spans="1:15" ht="37.5" x14ac:dyDescent="0.4">
      <c r="A819" s="69">
        <v>918951</v>
      </c>
      <c r="B819" s="63"/>
      <c r="C819" s="63"/>
      <c r="D819" s="64" t="s">
        <v>2180</v>
      </c>
      <c r="E819" s="64" t="s">
        <v>2786</v>
      </c>
      <c r="F819" s="64" t="s">
        <v>2786</v>
      </c>
      <c r="G819" s="64" t="s">
        <v>2786</v>
      </c>
      <c r="H819" s="64" t="s">
        <v>2786</v>
      </c>
      <c r="I819" s="64" t="s">
        <v>2786</v>
      </c>
      <c r="J819" s="64" t="s">
        <v>2786</v>
      </c>
      <c r="K819" s="64" t="s">
        <v>2786</v>
      </c>
      <c r="L819" s="64" t="s">
        <v>2786</v>
      </c>
      <c r="M819" s="64" t="s">
        <v>2786</v>
      </c>
      <c r="N819" s="64" t="s">
        <v>2786</v>
      </c>
      <c r="O819" s="64" t="s">
        <v>2786</v>
      </c>
    </row>
    <row r="820" spans="1:15" x14ac:dyDescent="0.4">
      <c r="A820" s="68">
        <v>91896</v>
      </c>
      <c r="B820" s="62"/>
      <c r="C820" s="62">
        <v>2</v>
      </c>
      <c r="D820" s="65">
        <v>61</v>
      </c>
      <c r="E820" s="65">
        <v>62</v>
      </c>
      <c r="F820" s="65"/>
      <c r="G820" s="65"/>
      <c r="H820" s="65"/>
      <c r="I820" s="65"/>
      <c r="J820" s="65"/>
      <c r="K820" s="65"/>
      <c r="L820" s="65"/>
      <c r="M820" s="65"/>
      <c r="N820" s="65"/>
      <c r="O820" s="65"/>
    </row>
    <row r="821" spans="1:15" ht="37.5" x14ac:dyDescent="0.4">
      <c r="A821" s="69">
        <v>918961</v>
      </c>
      <c r="B821" s="63"/>
      <c r="C821" s="63"/>
      <c r="D821" s="64" t="s">
        <v>2103</v>
      </c>
      <c r="E821" s="64" t="s">
        <v>2116</v>
      </c>
      <c r="F821" s="64" t="s">
        <v>2786</v>
      </c>
      <c r="G821" s="64" t="s">
        <v>2786</v>
      </c>
      <c r="H821" s="64" t="s">
        <v>2786</v>
      </c>
      <c r="I821" s="64" t="s">
        <v>2786</v>
      </c>
      <c r="J821" s="64" t="s">
        <v>2786</v>
      </c>
      <c r="K821" s="64" t="s">
        <v>2786</v>
      </c>
      <c r="L821" s="64" t="s">
        <v>2786</v>
      </c>
      <c r="M821" s="64" t="s">
        <v>2786</v>
      </c>
      <c r="N821" s="64" t="s">
        <v>2786</v>
      </c>
      <c r="O821" s="64" t="s">
        <v>2786</v>
      </c>
    </row>
    <row r="822" spans="1:15" x14ac:dyDescent="0.4">
      <c r="A822" s="68">
        <v>91897</v>
      </c>
      <c r="B822" s="62"/>
      <c r="C822" s="62">
        <v>2</v>
      </c>
      <c r="D822" s="65">
        <v>20</v>
      </c>
      <c r="E822" s="65">
        <v>21</v>
      </c>
      <c r="F822" s="65"/>
      <c r="G822" s="65"/>
      <c r="H822" s="65"/>
      <c r="I822" s="65"/>
      <c r="J822" s="65"/>
      <c r="K822" s="65"/>
      <c r="L822" s="65"/>
      <c r="M822" s="65"/>
      <c r="N822" s="65"/>
      <c r="O822" s="65"/>
    </row>
    <row r="823" spans="1:15" ht="37.5" customHeight="1" x14ac:dyDescent="0.4">
      <c r="A823" s="69">
        <v>918971</v>
      </c>
      <c r="B823" s="63"/>
      <c r="C823" s="63"/>
      <c r="D823" s="64" t="s">
        <v>2795</v>
      </c>
      <c r="E823" s="64" t="s">
        <v>2796</v>
      </c>
      <c r="F823" s="64" t="s">
        <v>2786</v>
      </c>
      <c r="G823" s="64" t="s">
        <v>2786</v>
      </c>
      <c r="H823" s="64" t="s">
        <v>2786</v>
      </c>
      <c r="I823" s="64" t="s">
        <v>2786</v>
      </c>
      <c r="J823" s="64" t="s">
        <v>2786</v>
      </c>
      <c r="K823" s="64" t="s">
        <v>2786</v>
      </c>
      <c r="L823" s="64" t="s">
        <v>2786</v>
      </c>
      <c r="M823" s="64" t="s">
        <v>2786</v>
      </c>
      <c r="N823" s="64" t="s">
        <v>2786</v>
      </c>
      <c r="O823" s="64" t="s">
        <v>2786</v>
      </c>
    </row>
    <row r="824" spans="1:15" x14ac:dyDescent="0.4">
      <c r="A824" s="68">
        <v>91910</v>
      </c>
      <c r="B824" s="62"/>
      <c r="C824" s="62">
        <v>1</v>
      </c>
      <c r="D824" s="65">
        <v>15</v>
      </c>
      <c r="E824" s="65"/>
      <c r="F824" s="65"/>
      <c r="G824" s="65"/>
      <c r="H824" s="65"/>
      <c r="I824" s="65"/>
      <c r="J824" s="65"/>
      <c r="K824" s="65"/>
      <c r="L824" s="65"/>
      <c r="M824" s="65"/>
      <c r="N824" s="65"/>
      <c r="O824" s="65"/>
    </row>
    <row r="825" spans="1:15" ht="37.5" customHeight="1" x14ac:dyDescent="0.4">
      <c r="A825" s="69">
        <v>919101</v>
      </c>
      <c r="B825" s="63"/>
      <c r="C825" s="63"/>
      <c r="D825" s="64" t="s">
        <v>1731</v>
      </c>
      <c r="E825" s="64" t="s">
        <v>2786</v>
      </c>
      <c r="F825" s="64" t="s">
        <v>2786</v>
      </c>
      <c r="G825" s="64" t="s">
        <v>2786</v>
      </c>
      <c r="H825" s="64" t="s">
        <v>2786</v>
      </c>
      <c r="I825" s="64" t="s">
        <v>2786</v>
      </c>
      <c r="J825" s="64" t="s">
        <v>2786</v>
      </c>
      <c r="K825" s="64" t="s">
        <v>2786</v>
      </c>
      <c r="L825" s="64" t="s">
        <v>2786</v>
      </c>
      <c r="M825" s="64" t="s">
        <v>2786</v>
      </c>
      <c r="N825" s="64" t="s">
        <v>2786</v>
      </c>
      <c r="O825" s="64" t="s">
        <v>2786</v>
      </c>
    </row>
    <row r="826" spans="1:15" x14ac:dyDescent="0.4">
      <c r="A826" s="68">
        <v>91912</v>
      </c>
      <c r="B826" s="62"/>
      <c r="C826" s="62">
        <v>2</v>
      </c>
      <c r="D826" s="65">
        <v>42</v>
      </c>
      <c r="E826" s="65">
        <v>54</v>
      </c>
      <c r="F826" s="65"/>
      <c r="G826" s="65"/>
      <c r="H826" s="65"/>
      <c r="I826" s="65"/>
      <c r="J826" s="65"/>
      <c r="K826" s="65"/>
      <c r="L826" s="65"/>
      <c r="M826" s="65"/>
      <c r="N826" s="65"/>
      <c r="O826" s="65"/>
    </row>
    <row r="827" spans="1:15" ht="37.5" customHeight="1" x14ac:dyDescent="0.4">
      <c r="A827" s="69">
        <v>919121</v>
      </c>
      <c r="B827" s="63"/>
      <c r="C827" s="63"/>
      <c r="D827" s="64" t="s">
        <v>1966</v>
      </c>
      <c r="E827" s="64" t="s">
        <v>2802</v>
      </c>
      <c r="F827" s="64" t="s">
        <v>2786</v>
      </c>
      <c r="G827" s="64" t="s">
        <v>2786</v>
      </c>
      <c r="H827" s="64" t="s">
        <v>2786</v>
      </c>
      <c r="I827" s="64" t="s">
        <v>2786</v>
      </c>
      <c r="J827" s="64" t="s">
        <v>2786</v>
      </c>
      <c r="K827" s="64" t="s">
        <v>2786</v>
      </c>
      <c r="L827" s="64" t="s">
        <v>2786</v>
      </c>
      <c r="M827" s="64" t="s">
        <v>2786</v>
      </c>
      <c r="N827" s="64" t="s">
        <v>2786</v>
      </c>
      <c r="O827" s="64" t="s">
        <v>2786</v>
      </c>
    </row>
    <row r="828" spans="1:15" x14ac:dyDescent="0.4">
      <c r="A828" s="68">
        <v>91914</v>
      </c>
      <c r="B828" s="62"/>
      <c r="C828" s="62">
        <v>1</v>
      </c>
      <c r="D828" s="65">
        <v>15</v>
      </c>
      <c r="E828" s="65"/>
      <c r="F828" s="65"/>
      <c r="G828" s="65"/>
      <c r="H828" s="65"/>
      <c r="I828" s="65"/>
      <c r="J828" s="65"/>
      <c r="K828" s="65"/>
      <c r="L828" s="65"/>
      <c r="M828" s="65"/>
      <c r="N828" s="65"/>
      <c r="O828" s="65"/>
    </row>
    <row r="829" spans="1:15" ht="37.5" customHeight="1" x14ac:dyDescent="0.4">
      <c r="A829" s="69">
        <v>919141</v>
      </c>
      <c r="B829" s="63"/>
      <c r="C829" s="63"/>
      <c r="D829" s="64" t="s">
        <v>1731</v>
      </c>
      <c r="E829" s="64" t="s">
        <v>2786</v>
      </c>
      <c r="F829" s="64" t="s">
        <v>2786</v>
      </c>
      <c r="G829" s="64" t="s">
        <v>2786</v>
      </c>
      <c r="H829" s="64" t="s">
        <v>2786</v>
      </c>
      <c r="I829" s="64" t="s">
        <v>2786</v>
      </c>
      <c r="J829" s="64" t="s">
        <v>2786</v>
      </c>
      <c r="K829" s="64" t="s">
        <v>2786</v>
      </c>
      <c r="L829" s="64" t="s">
        <v>2786</v>
      </c>
      <c r="M829" s="64" t="s">
        <v>2786</v>
      </c>
      <c r="N829" s="64" t="s">
        <v>2786</v>
      </c>
      <c r="O829" s="64" t="s">
        <v>2786</v>
      </c>
    </row>
    <row r="830" spans="1:15" x14ac:dyDescent="0.4">
      <c r="A830" s="68">
        <v>91915</v>
      </c>
      <c r="B830" s="62"/>
      <c r="C830" s="62">
        <v>3</v>
      </c>
      <c r="D830" s="65">
        <v>11</v>
      </c>
      <c r="E830" s="65">
        <v>12</v>
      </c>
      <c r="F830" s="65">
        <v>53</v>
      </c>
      <c r="G830" s="65"/>
      <c r="H830" s="65"/>
      <c r="I830" s="65"/>
      <c r="J830" s="65"/>
      <c r="K830" s="65"/>
      <c r="L830" s="65"/>
      <c r="M830" s="65"/>
      <c r="N830" s="65"/>
      <c r="O830" s="65"/>
    </row>
    <row r="831" spans="1:15" ht="37.5" x14ac:dyDescent="0.4">
      <c r="A831" s="69">
        <v>919151</v>
      </c>
      <c r="B831" s="63"/>
      <c r="C831" s="63"/>
      <c r="D831" s="64" t="s">
        <v>1684</v>
      </c>
      <c r="E831" s="64" t="s">
        <v>1700</v>
      </c>
      <c r="F831" s="64" t="s">
        <v>2046</v>
      </c>
      <c r="G831" s="64" t="s">
        <v>2786</v>
      </c>
      <c r="H831" s="64" t="s">
        <v>2786</v>
      </c>
      <c r="I831" s="64" t="s">
        <v>2786</v>
      </c>
      <c r="J831" s="64" t="s">
        <v>2786</v>
      </c>
      <c r="K831" s="64" t="s">
        <v>2786</v>
      </c>
      <c r="L831" s="64" t="s">
        <v>2786</v>
      </c>
      <c r="M831" s="64" t="s">
        <v>2786</v>
      </c>
      <c r="N831" s="64" t="s">
        <v>2786</v>
      </c>
      <c r="O831" s="64" t="s">
        <v>2786</v>
      </c>
    </row>
    <row r="832" spans="1:15" x14ac:dyDescent="0.4">
      <c r="A832" s="68">
        <v>91921</v>
      </c>
      <c r="B832" s="62"/>
      <c r="C832" s="62">
        <v>2</v>
      </c>
      <c r="D832" s="65">
        <v>52</v>
      </c>
      <c r="E832" s="65">
        <v>53</v>
      </c>
      <c r="F832" s="65"/>
      <c r="G832" s="65"/>
      <c r="H832" s="65"/>
      <c r="I832" s="65"/>
      <c r="J832" s="65"/>
      <c r="K832" s="65"/>
      <c r="L832" s="65"/>
      <c r="M832" s="65"/>
      <c r="N832" s="65"/>
      <c r="O832" s="65"/>
    </row>
    <row r="833" spans="1:15" ht="37.5" customHeight="1" x14ac:dyDescent="0.4">
      <c r="A833" s="69">
        <v>919211</v>
      </c>
      <c r="B833" s="63"/>
      <c r="C833" s="63"/>
      <c r="D833" s="64" t="s">
        <v>2041</v>
      </c>
      <c r="E833" s="64" t="s">
        <v>2046</v>
      </c>
      <c r="F833" s="64" t="s">
        <v>2786</v>
      </c>
      <c r="G833" s="64" t="s">
        <v>2786</v>
      </c>
      <c r="H833" s="64" t="s">
        <v>2786</v>
      </c>
      <c r="I833" s="64" t="s">
        <v>2786</v>
      </c>
      <c r="J833" s="64" t="s">
        <v>2786</v>
      </c>
      <c r="K833" s="64" t="s">
        <v>2786</v>
      </c>
      <c r="L833" s="64" t="s">
        <v>2786</v>
      </c>
      <c r="M833" s="64" t="s">
        <v>2786</v>
      </c>
      <c r="N833" s="64" t="s">
        <v>2786</v>
      </c>
      <c r="O833" s="64" t="s">
        <v>2786</v>
      </c>
    </row>
    <row r="834" spans="1:15" x14ac:dyDescent="0.4">
      <c r="A834" s="68">
        <v>91925</v>
      </c>
      <c r="B834" s="62"/>
      <c r="C834" s="62">
        <v>1</v>
      </c>
      <c r="D834" s="65">
        <v>26</v>
      </c>
      <c r="E834" s="65"/>
      <c r="F834" s="65"/>
      <c r="G834" s="65"/>
      <c r="H834" s="65"/>
      <c r="I834" s="65"/>
      <c r="J834" s="65"/>
      <c r="K834" s="65"/>
      <c r="L834" s="65"/>
      <c r="M834" s="65"/>
      <c r="N834" s="65"/>
      <c r="O834" s="65"/>
    </row>
    <row r="835" spans="1:15" ht="37.5" customHeight="1" x14ac:dyDescent="0.4">
      <c r="A835" s="69">
        <v>919251</v>
      </c>
      <c r="B835" s="63"/>
      <c r="C835" s="63"/>
      <c r="D835" s="64" t="s">
        <v>1819</v>
      </c>
      <c r="E835" s="64" t="s">
        <v>2786</v>
      </c>
      <c r="F835" s="64" t="s">
        <v>2786</v>
      </c>
      <c r="G835" s="64" t="s">
        <v>2786</v>
      </c>
      <c r="H835" s="64" t="s">
        <v>2786</v>
      </c>
      <c r="I835" s="64" t="s">
        <v>2786</v>
      </c>
      <c r="J835" s="64" t="s">
        <v>2786</v>
      </c>
      <c r="K835" s="64" t="s">
        <v>2786</v>
      </c>
      <c r="L835" s="64" t="s">
        <v>2786</v>
      </c>
      <c r="M835" s="64" t="s">
        <v>2786</v>
      </c>
      <c r="N835" s="64" t="s">
        <v>2786</v>
      </c>
      <c r="O835" s="64" t="s">
        <v>2786</v>
      </c>
    </row>
    <row r="836" spans="1:15" x14ac:dyDescent="0.4">
      <c r="A836" s="68">
        <v>91926</v>
      </c>
      <c r="B836" s="62"/>
      <c r="C836" s="62">
        <v>1</v>
      </c>
      <c r="D836" s="65">
        <v>82</v>
      </c>
      <c r="E836" s="65"/>
      <c r="F836" s="65"/>
      <c r="G836" s="65"/>
      <c r="H836" s="65"/>
      <c r="I836" s="65"/>
      <c r="J836" s="65"/>
      <c r="K836" s="65"/>
      <c r="L836" s="65"/>
      <c r="M836" s="65"/>
      <c r="N836" s="65"/>
      <c r="O836" s="65"/>
    </row>
    <row r="837" spans="1:15" ht="37.5" customHeight="1" x14ac:dyDescent="0.4">
      <c r="A837" s="69">
        <v>919261</v>
      </c>
      <c r="B837" s="63"/>
      <c r="C837" s="63"/>
      <c r="D837" s="64" t="s">
        <v>2331</v>
      </c>
      <c r="E837" s="64" t="s">
        <v>2786</v>
      </c>
      <c r="F837" s="64" t="s">
        <v>2786</v>
      </c>
      <c r="G837" s="64" t="s">
        <v>2786</v>
      </c>
      <c r="H837" s="64" t="s">
        <v>2786</v>
      </c>
      <c r="I837" s="64" t="s">
        <v>2786</v>
      </c>
      <c r="J837" s="64" t="s">
        <v>2786</v>
      </c>
      <c r="K837" s="64" t="s">
        <v>2786</v>
      </c>
      <c r="L837" s="64" t="s">
        <v>2786</v>
      </c>
      <c r="M837" s="64" t="s">
        <v>2786</v>
      </c>
      <c r="N837" s="64" t="s">
        <v>2786</v>
      </c>
      <c r="O837" s="64" t="s">
        <v>2786</v>
      </c>
    </row>
    <row r="838" spans="1:15" x14ac:dyDescent="0.4">
      <c r="A838" s="68">
        <v>91927</v>
      </c>
      <c r="B838" s="62"/>
      <c r="C838" s="62">
        <v>1</v>
      </c>
      <c r="D838" s="65">
        <v>96</v>
      </c>
      <c r="E838" s="65"/>
      <c r="F838" s="65"/>
      <c r="G838" s="65"/>
      <c r="H838" s="65"/>
      <c r="I838" s="65"/>
      <c r="J838" s="65"/>
      <c r="K838" s="65"/>
      <c r="L838" s="65"/>
      <c r="M838" s="65"/>
      <c r="N838" s="65"/>
      <c r="O838" s="65"/>
    </row>
    <row r="839" spans="1:15" ht="37.5" x14ac:dyDescent="0.4">
      <c r="A839" s="69">
        <v>919271</v>
      </c>
      <c r="B839" s="63"/>
      <c r="C839" s="63"/>
      <c r="D839" s="64" t="s">
        <v>2459</v>
      </c>
      <c r="E839" s="64" t="s">
        <v>2786</v>
      </c>
      <c r="F839" s="64" t="s">
        <v>2786</v>
      </c>
      <c r="G839" s="64" t="s">
        <v>2786</v>
      </c>
      <c r="H839" s="64" t="s">
        <v>2786</v>
      </c>
      <c r="I839" s="64" t="s">
        <v>2786</v>
      </c>
      <c r="J839" s="64" t="s">
        <v>2786</v>
      </c>
      <c r="K839" s="64" t="s">
        <v>2786</v>
      </c>
      <c r="L839" s="64" t="s">
        <v>2786</v>
      </c>
      <c r="M839" s="64" t="s">
        <v>2786</v>
      </c>
      <c r="N839" s="64" t="s">
        <v>2786</v>
      </c>
      <c r="O839" s="64" t="s">
        <v>2786</v>
      </c>
    </row>
    <row r="840" spans="1:15" x14ac:dyDescent="0.4">
      <c r="A840" s="68">
        <v>91931</v>
      </c>
      <c r="B840" s="62"/>
      <c r="C840" s="62">
        <v>1</v>
      </c>
      <c r="D840" s="65">
        <v>84</v>
      </c>
      <c r="E840" s="65"/>
      <c r="F840" s="65"/>
      <c r="G840" s="65"/>
      <c r="H840" s="65"/>
      <c r="I840" s="65"/>
      <c r="J840" s="65"/>
      <c r="K840" s="65"/>
      <c r="L840" s="65"/>
      <c r="M840" s="65"/>
      <c r="N840" s="65"/>
      <c r="O840" s="65"/>
    </row>
    <row r="841" spans="1:15" ht="37.5" customHeight="1" x14ac:dyDescent="0.4">
      <c r="A841" s="69">
        <v>919311</v>
      </c>
      <c r="B841" s="63"/>
      <c r="C841" s="63"/>
      <c r="D841" s="64" t="s">
        <v>2361</v>
      </c>
      <c r="E841" s="64" t="s">
        <v>2786</v>
      </c>
      <c r="F841" s="64" t="s">
        <v>2786</v>
      </c>
      <c r="G841" s="64" t="s">
        <v>2786</v>
      </c>
      <c r="H841" s="64" t="s">
        <v>2786</v>
      </c>
      <c r="I841" s="64" t="s">
        <v>2786</v>
      </c>
      <c r="J841" s="64" t="s">
        <v>2786</v>
      </c>
      <c r="K841" s="64" t="s">
        <v>2786</v>
      </c>
      <c r="L841" s="64" t="s">
        <v>2786</v>
      </c>
      <c r="M841" s="64" t="s">
        <v>2786</v>
      </c>
      <c r="N841" s="64" t="s">
        <v>2786</v>
      </c>
      <c r="O841" s="64" t="s">
        <v>2786</v>
      </c>
    </row>
    <row r="842" spans="1:15" x14ac:dyDescent="0.4">
      <c r="A842" s="68">
        <v>91936</v>
      </c>
      <c r="B842" s="62"/>
      <c r="C842" s="62">
        <v>1</v>
      </c>
      <c r="D842" s="65">
        <v>1</v>
      </c>
      <c r="E842" s="65"/>
      <c r="F842" s="65"/>
      <c r="G842" s="65"/>
      <c r="H842" s="65"/>
      <c r="I842" s="65"/>
      <c r="J842" s="65"/>
      <c r="K842" s="65"/>
      <c r="L842" s="65"/>
      <c r="M842" s="65"/>
      <c r="N842" s="65"/>
      <c r="O842" s="65"/>
    </row>
    <row r="843" spans="1:15" ht="37.5" x14ac:dyDescent="0.4">
      <c r="A843" s="69">
        <v>919361</v>
      </c>
      <c r="B843" s="63"/>
      <c r="C843" s="63"/>
      <c r="D843" s="64" t="s">
        <v>1540</v>
      </c>
      <c r="E843" s="64" t="s">
        <v>2786</v>
      </c>
      <c r="F843" s="64" t="s">
        <v>2786</v>
      </c>
      <c r="G843" s="64" t="s">
        <v>2786</v>
      </c>
      <c r="H843" s="64" t="s">
        <v>2786</v>
      </c>
      <c r="I843" s="64" t="s">
        <v>2786</v>
      </c>
      <c r="J843" s="64" t="s">
        <v>2786</v>
      </c>
      <c r="K843" s="64" t="s">
        <v>2786</v>
      </c>
      <c r="L843" s="64" t="s">
        <v>2786</v>
      </c>
      <c r="M843" s="64" t="s">
        <v>2786</v>
      </c>
      <c r="N843" s="64" t="s">
        <v>2786</v>
      </c>
      <c r="O843" s="64" t="s">
        <v>2786</v>
      </c>
    </row>
    <row r="844" spans="1:15" x14ac:dyDescent="0.4">
      <c r="A844" s="68">
        <v>91943</v>
      </c>
      <c r="B844" s="62"/>
      <c r="C844" s="62">
        <v>1</v>
      </c>
      <c r="D844" s="65">
        <v>7</v>
      </c>
      <c r="E844" s="65"/>
      <c r="F844" s="65"/>
      <c r="G844" s="65"/>
      <c r="H844" s="65"/>
      <c r="I844" s="65"/>
      <c r="J844" s="65"/>
      <c r="K844" s="65"/>
      <c r="L844" s="65"/>
      <c r="M844" s="65"/>
      <c r="N844" s="65"/>
      <c r="O844" s="65"/>
    </row>
    <row r="845" spans="1:15" ht="37.5" x14ac:dyDescent="0.4">
      <c r="A845" s="69">
        <v>919431</v>
      </c>
      <c r="B845" s="63"/>
      <c r="C845" s="63"/>
      <c r="D845" s="64" t="s">
        <v>1633</v>
      </c>
      <c r="E845" s="64" t="s">
        <v>2786</v>
      </c>
      <c r="F845" s="64" t="s">
        <v>2786</v>
      </c>
      <c r="G845" s="64" t="s">
        <v>2786</v>
      </c>
      <c r="H845" s="64" t="s">
        <v>2786</v>
      </c>
      <c r="I845" s="64" t="s">
        <v>2786</v>
      </c>
      <c r="J845" s="64" t="s">
        <v>2786</v>
      </c>
      <c r="K845" s="64" t="s">
        <v>2786</v>
      </c>
      <c r="L845" s="64" t="s">
        <v>2786</v>
      </c>
      <c r="M845" s="64" t="s">
        <v>2786</v>
      </c>
      <c r="N845" s="64" t="s">
        <v>2786</v>
      </c>
      <c r="O845" s="64" t="s">
        <v>2786</v>
      </c>
    </row>
    <row r="846" spans="1:15" x14ac:dyDescent="0.4">
      <c r="A846" s="68">
        <v>91958</v>
      </c>
      <c r="B846" s="62"/>
      <c r="C846" s="62">
        <v>1</v>
      </c>
      <c r="D846" s="65">
        <v>39</v>
      </c>
      <c r="E846" s="65"/>
      <c r="F846" s="65"/>
      <c r="G846" s="65"/>
      <c r="H846" s="65"/>
      <c r="I846" s="65"/>
      <c r="J846" s="65"/>
      <c r="K846" s="65"/>
      <c r="L846" s="65"/>
      <c r="M846" s="65"/>
      <c r="N846" s="65"/>
      <c r="O846" s="65"/>
    </row>
    <row r="847" spans="1:15" ht="37.5" x14ac:dyDescent="0.4">
      <c r="A847" s="69">
        <v>919581</v>
      </c>
      <c r="B847" s="63"/>
      <c r="C847" s="63"/>
      <c r="D847" s="64" t="s">
        <v>1945</v>
      </c>
      <c r="E847" s="64" t="s">
        <v>2786</v>
      </c>
      <c r="F847" s="64" t="s">
        <v>2786</v>
      </c>
      <c r="G847" s="64" t="s">
        <v>2786</v>
      </c>
      <c r="H847" s="64" t="s">
        <v>2786</v>
      </c>
      <c r="I847" s="64" t="s">
        <v>2786</v>
      </c>
      <c r="J847" s="64" t="s">
        <v>2786</v>
      </c>
      <c r="K847" s="64" t="s">
        <v>2786</v>
      </c>
      <c r="L847" s="64" t="s">
        <v>2786</v>
      </c>
      <c r="M847" s="64" t="s">
        <v>2786</v>
      </c>
      <c r="N847" s="64" t="s">
        <v>2786</v>
      </c>
      <c r="O847" s="64" t="s">
        <v>2786</v>
      </c>
    </row>
    <row r="848" spans="1:15" x14ac:dyDescent="0.4">
      <c r="A848" s="68">
        <v>91960</v>
      </c>
      <c r="B848" s="62"/>
      <c r="C848" s="62">
        <v>1</v>
      </c>
      <c r="D848" s="65">
        <v>49</v>
      </c>
      <c r="E848" s="65"/>
      <c r="F848" s="65"/>
      <c r="G848" s="65"/>
      <c r="H848" s="65"/>
      <c r="I848" s="65"/>
      <c r="J848" s="65"/>
      <c r="K848" s="65"/>
      <c r="L848" s="65"/>
      <c r="M848" s="65"/>
      <c r="N848" s="65"/>
      <c r="O848" s="65"/>
    </row>
    <row r="849" spans="1:15" ht="37.5" x14ac:dyDescent="0.4">
      <c r="A849" s="69">
        <v>919601</v>
      </c>
      <c r="B849" s="63"/>
      <c r="C849" s="63"/>
      <c r="D849" s="64" t="s">
        <v>2025</v>
      </c>
      <c r="E849" s="64" t="s">
        <v>2786</v>
      </c>
      <c r="F849" s="64" t="s">
        <v>2786</v>
      </c>
      <c r="G849" s="64" t="s">
        <v>2786</v>
      </c>
      <c r="H849" s="64" t="s">
        <v>2786</v>
      </c>
      <c r="I849" s="64" t="s">
        <v>2786</v>
      </c>
      <c r="J849" s="64" t="s">
        <v>2786</v>
      </c>
      <c r="K849" s="64" t="s">
        <v>2786</v>
      </c>
      <c r="L849" s="64" t="s">
        <v>2786</v>
      </c>
      <c r="M849" s="64" t="s">
        <v>2786</v>
      </c>
      <c r="N849" s="64" t="s">
        <v>2786</v>
      </c>
      <c r="O849" s="64" t="s">
        <v>2786</v>
      </c>
    </row>
    <row r="850" spans="1:15" x14ac:dyDescent="0.4">
      <c r="A850" s="68">
        <v>91961</v>
      </c>
      <c r="B850" s="62"/>
      <c r="C850" s="62">
        <v>3</v>
      </c>
      <c r="D850" s="65">
        <v>14</v>
      </c>
      <c r="E850" s="65">
        <v>15</v>
      </c>
      <c r="F850" s="65">
        <v>42</v>
      </c>
      <c r="G850" s="65"/>
      <c r="H850" s="65"/>
      <c r="I850" s="65"/>
      <c r="J850" s="65"/>
      <c r="K850" s="65"/>
      <c r="L850" s="65"/>
      <c r="M850" s="65"/>
      <c r="N850" s="65"/>
      <c r="O850" s="65"/>
    </row>
    <row r="851" spans="1:15" ht="37.5" customHeight="1" x14ac:dyDescent="0.4">
      <c r="A851" s="69">
        <v>919611</v>
      </c>
      <c r="B851" s="63"/>
      <c r="C851" s="63"/>
      <c r="D851" s="64" t="s">
        <v>2794</v>
      </c>
      <c r="E851" s="64" t="s">
        <v>1731</v>
      </c>
      <c r="F851" s="64" t="s">
        <v>1966</v>
      </c>
      <c r="G851" s="64" t="s">
        <v>2786</v>
      </c>
      <c r="H851" s="64" t="s">
        <v>2786</v>
      </c>
      <c r="I851" s="64" t="s">
        <v>2786</v>
      </c>
      <c r="J851" s="64" t="s">
        <v>2786</v>
      </c>
      <c r="K851" s="64" t="s">
        <v>2786</v>
      </c>
      <c r="L851" s="64" t="s">
        <v>2786</v>
      </c>
      <c r="M851" s="64" t="s">
        <v>2786</v>
      </c>
      <c r="N851" s="64" t="s">
        <v>2786</v>
      </c>
      <c r="O851" s="64" t="s">
        <v>2786</v>
      </c>
    </row>
    <row r="852" spans="1:15" x14ac:dyDescent="0.4">
      <c r="A852" s="68">
        <v>91964</v>
      </c>
      <c r="B852" s="62"/>
      <c r="C852" s="62">
        <v>1</v>
      </c>
      <c r="D852" s="65">
        <v>49</v>
      </c>
      <c r="E852" s="65"/>
      <c r="F852" s="65"/>
      <c r="G852" s="65"/>
      <c r="H852" s="65"/>
      <c r="I852" s="65"/>
      <c r="J852" s="65"/>
      <c r="K852" s="65"/>
      <c r="L852" s="65"/>
      <c r="M852" s="65"/>
      <c r="N852" s="65"/>
      <c r="O852" s="65"/>
    </row>
    <row r="853" spans="1:15" ht="37.5" x14ac:dyDescent="0.4">
      <c r="A853" s="69">
        <v>919641</v>
      </c>
      <c r="B853" s="63"/>
      <c r="C853" s="63"/>
      <c r="D853" s="64" t="s">
        <v>2025</v>
      </c>
      <c r="E853" s="64" t="s">
        <v>2786</v>
      </c>
      <c r="F853" s="64" t="s">
        <v>2786</v>
      </c>
      <c r="G853" s="64" t="s">
        <v>2786</v>
      </c>
      <c r="H853" s="64" t="s">
        <v>2786</v>
      </c>
      <c r="I853" s="64" t="s">
        <v>2786</v>
      </c>
      <c r="J853" s="64" t="s">
        <v>2786</v>
      </c>
      <c r="K853" s="64" t="s">
        <v>2786</v>
      </c>
      <c r="L853" s="64" t="s">
        <v>2786</v>
      </c>
      <c r="M853" s="64" t="s">
        <v>2786</v>
      </c>
      <c r="N853" s="64" t="s">
        <v>2786</v>
      </c>
      <c r="O853" s="64" t="s">
        <v>2786</v>
      </c>
    </row>
    <row r="854" spans="1:15" x14ac:dyDescent="0.4">
      <c r="A854" s="68">
        <v>91968</v>
      </c>
      <c r="B854" s="62"/>
      <c r="C854" s="62">
        <v>1</v>
      </c>
      <c r="D854" s="65">
        <v>49</v>
      </c>
      <c r="E854" s="65"/>
      <c r="F854" s="65"/>
      <c r="G854" s="65"/>
      <c r="H854" s="65"/>
      <c r="I854" s="65"/>
      <c r="J854" s="65"/>
      <c r="K854" s="65"/>
      <c r="L854" s="65"/>
      <c r="M854" s="65"/>
      <c r="N854" s="65"/>
      <c r="O854" s="65"/>
    </row>
    <row r="855" spans="1:15" ht="37.5" x14ac:dyDescent="0.4">
      <c r="A855" s="69">
        <v>919681</v>
      </c>
      <c r="B855" s="63"/>
      <c r="C855" s="63"/>
      <c r="D855" s="64" t="s">
        <v>2025</v>
      </c>
      <c r="E855" s="64" t="s">
        <v>2786</v>
      </c>
      <c r="F855" s="64" t="s">
        <v>2786</v>
      </c>
      <c r="G855" s="64" t="s">
        <v>2786</v>
      </c>
      <c r="H855" s="64" t="s">
        <v>2786</v>
      </c>
      <c r="I855" s="64" t="s">
        <v>2786</v>
      </c>
      <c r="J855" s="64" t="s">
        <v>2786</v>
      </c>
      <c r="K855" s="64" t="s">
        <v>2786</v>
      </c>
      <c r="L855" s="64" t="s">
        <v>2786</v>
      </c>
      <c r="M855" s="64" t="s">
        <v>2786</v>
      </c>
      <c r="N855" s="64" t="s">
        <v>2786</v>
      </c>
      <c r="O855" s="64" t="s">
        <v>2786</v>
      </c>
    </row>
    <row r="856" spans="1:15" x14ac:dyDescent="0.4">
      <c r="A856" s="68">
        <v>91976</v>
      </c>
      <c r="B856" s="62"/>
      <c r="C856" s="62">
        <v>1</v>
      </c>
      <c r="D856" s="65">
        <v>81</v>
      </c>
      <c r="E856" s="65"/>
      <c r="F856" s="65"/>
      <c r="G856" s="65"/>
      <c r="H856" s="65"/>
      <c r="I856" s="65"/>
      <c r="J856" s="65"/>
      <c r="K856" s="65"/>
      <c r="L856" s="65"/>
      <c r="M856" s="65"/>
      <c r="N856" s="65"/>
      <c r="O856" s="65"/>
    </row>
    <row r="857" spans="1:15" ht="37.5" x14ac:dyDescent="0.4">
      <c r="A857" s="69">
        <v>919761</v>
      </c>
      <c r="B857" s="63"/>
      <c r="C857" s="63"/>
      <c r="D857" s="64" t="s">
        <v>2277</v>
      </c>
      <c r="E857" s="64" t="s">
        <v>2786</v>
      </c>
      <c r="F857" s="64" t="s">
        <v>2786</v>
      </c>
      <c r="G857" s="64" t="s">
        <v>2786</v>
      </c>
      <c r="H857" s="64" t="s">
        <v>2786</v>
      </c>
      <c r="I857" s="64" t="s">
        <v>2786</v>
      </c>
      <c r="J857" s="64" t="s">
        <v>2786</v>
      </c>
      <c r="K857" s="64" t="s">
        <v>2786</v>
      </c>
      <c r="L857" s="64" t="s">
        <v>2786</v>
      </c>
      <c r="M857" s="64" t="s">
        <v>2786</v>
      </c>
      <c r="N857" s="64" t="s">
        <v>2786</v>
      </c>
      <c r="O857" s="64" t="s">
        <v>2786</v>
      </c>
    </row>
    <row r="858" spans="1:15" x14ac:dyDescent="0.4">
      <c r="A858" s="68">
        <v>91979</v>
      </c>
      <c r="B858" s="62"/>
      <c r="C858" s="62">
        <v>1</v>
      </c>
      <c r="D858" s="65">
        <v>81</v>
      </c>
      <c r="E858" s="65"/>
      <c r="F858" s="65"/>
      <c r="G858" s="65"/>
      <c r="H858" s="65"/>
      <c r="I858" s="65"/>
      <c r="J858" s="65"/>
      <c r="K858" s="65"/>
      <c r="L858" s="65"/>
      <c r="M858" s="65"/>
      <c r="N858" s="65"/>
      <c r="O858" s="65"/>
    </row>
    <row r="859" spans="1:15" ht="37.5" x14ac:dyDescent="0.4">
      <c r="A859" s="69">
        <v>919791</v>
      </c>
      <c r="B859" s="63"/>
      <c r="C859" s="63"/>
      <c r="D859" s="64" t="s">
        <v>2277</v>
      </c>
      <c r="E859" s="64" t="s">
        <v>2786</v>
      </c>
      <c r="F859" s="64" t="s">
        <v>2786</v>
      </c>
      <c r="G859" s="64" t="s">
        <v>2786</v>
      </c>
      <c r="H859" s="64" t="s">
        <v>2786</v>
      </c>
      <c r="I859" s="64" t="s">
        <v>2786</v>
      </c>
      <c r="J859" s="64" t="s">
        <v>2786</v>
      </c>
      <c r="K859" s="64" t="s">
        <v>2786</v>
      </c>
      <c r="L859" s="64" t="s">
        <v>2786</v>
      </c>
      <c r="M859" s="64" t="s">
        <v>2786</v>
      </c>
      <c r="N859" s="64" t="s">
        <v>2786</v>
      </c>
      <c r="O859" s="64" t="s">
        <v>2786</v>
      </c>
    </row>
    <row r="860" spans="1:15" x14ac:dyDescent="0.4">
      <c r="A860" s="68">
        <v>91983</v>
      </c>
      <c r="B860" s="62"/>
      <c r="C860" s="62">
        <v>1</v>
      </c>
      <c r="D860" s="65">
        <v>89</v>
      </c>
      <c r="E860" s="65"/>
      <c r="F860" s="65"/>
      <c r="G860" s="65"/>
      <c r="H860" s="65"/>
      <c r="I860" s="65"/>
      <c r="J860" s="65"/>
      <c r="K860" s="65"/>
      <c r="L860" s="65"/>
      <c r="M860" s="65"/>
      <c r="N860" s="65"/>
      <c r="O860" s="65"/>
    </row>
    <row r="861" spans="1:15" ht="37.5" customHeight="1" x14ac:dyDescent="0.4">
      <c r="A861" s="69">
        <v>919831</v>
      </c>
      <c r="B861" s="63"/>
      <c r="C861" s="63"/>
      <c r="D861" s="64" t="s">
        <v>2419</v>
      </c>
      <c r="E861" s="64" t="s">
        <v>2786</v>
      </c>
      <c r="F861" s="64" t="s">
        <v>2786</v>
      </c>
      <c r="G861" s="64" t="s">
        <v>2786</v>
      </c>
      <c r="H861" s="64" t="s">
        <v>2786</v>
      </c>
      <c r="I861" s="64" t="s">
        <v>2786</v>
      </c>
      <c r="J861" s="64" t="s">
        <v>2786</v>
      </c>
      <c r="K861" s="64" t="s">
        <v>2786</v>
      </c>
      <c r="L861" s="64" t="s">
        <v>2786</v>
      </c>
      <c r="M861" s="64" t="s">
        <v>2786</v>
      </c>
      <c r="N861" s="64" t="s">
        <v>2786</v>
      </c>
      <c r="O861" s="64" t="s">
        <v>2786</v>
      </c>
    </row>
    <row r="862" spans="1:15" x14ac:dyDescent="0.4">
      <c r="A862" s="68">
        <v>91985</v>
      </c>
      <c r="B862" s="62"/>
      <c r="C862" s="62">
        <v>1</v>
      </c>
      <c r="D862" s="65">
        <v>85</v>
      </c>
      <c r="E862" s="65"/>
      <c r="F862" s="65"/>
      <c r="G862" s="65"/>
      <c r="H862" s="65"/>
      <c r="I862" s="65"/>
      <c r="J862" s="65"/>
      <c r="K862" s="65"/>
      <c r="L862" s="65"/>
      <c r="M862" s="65"/>
      <c r="N862" s="65"/>
      <c r="O862" s="65"/>
    </row>
    <row r="863" spans="1:15" ht="37.5" x14ac:dyDescent="0.4">
      <c r="A863" s="69">
        <v>919851</v>
      </c>
      <c r="B863" s="63"/>
      <c r="C863" s="63"/>
      <c r="D863" s="64" t="s">
        <v>2377</v>
      </c>
      <c r="E863" s="64" t="s">
        <v>2786</v>
      </c>
      <c r="F863" s="64" t="s">
        <v>2786</v>
      </c>
      <c r="G863" s="64" t="s">
        <v>2786</v>
      </c>
      <c r="H863" s="64" t="s">
        <v>2786</v>
      </c>
      <c r="I863" s="64" t="s">
        <v>2786</v>
      </c>
      <c r="J863" s="64" t="s">
        <v>2786</v>
      </c>
      <c r="K863" s="64" t="s">
        <v>2786</v>
      </c>
      <c r="L863" s="64" t="s">
        <v>2786</v>
      </c>
      <c r="M863" s="64" t="s">
        <v>2786</v>
      </c>
      <c r="N863" s="64" t="s">
        <v>2786</v>
      </c>
      <c r="O863" s="64" t="s">
        <v>2786</v>
      </c>
    </row>
    <row r="864" spans="1:15" x14ac:dyDescent="0.4">
      <c r="A864" s="68">
        <v>91990</v>
      </c>
      <c r="B864" s="62"/>
      <c r="C864" s="62">
        <v>1</v>
      </c>
      <c r="D864" s="65">
        <v>119</v>
      </c>
      <c r="E864" s="65"/>
      <c r="F864" s="65"/>
      <c r="G864" s="65"/>
      <c r="H864" s="65"/>
      <c r="I864" s="65"/>
      <c r="J864" s="65"/>
      <c r="K864" s="65"/>
      <c r="L864" s="65"/>
      <c r="M864" s="65"/>
      <c r="N864" s="65"/>
      <c r="O864" s="65"/>
    </row>
    <row r="865" spans="1:15" ht="37.5" customHeight="1" x14ac:dyDescent="0.4">
      <c r="A865" s="69">
        <v>919901</v>
      </c>
      <c r="B865" s="63"/>
      <c r="C865" s="63"/>
      <c r="D865" s="64" t="s">
        <v>2714</v>
      </c>
      <c r="E865" s="64" t="s">
        <v>2786</v>
      </c>
      <c r="F865" s="64" t="s">
        <v>2786</v>
      </c>
      <c r="G865" s="64" t="s">
        <v>2786</v>
      </c>
      <c r="H865" s="64" t="s">
        <v>2786</v>
      </c>
      <c r="I865" s="64" t="s">
        <v>2786</v>
      </c>
      <c r="J865" s="64" t="s">
        <v>2786</v>
      </c>
      <c r="K865" s="64" t="s">
        <v>2786</v>
      </c>
      <c r="L865" s="64" t="s">
        <v>2786</v>
      </c>
      <c r="M865" s="64" t="s">
        <v>2786</v>
      </c>
      <c r="N865" s="64" t="s">
        <v>2786</v>
      </c>
      <c r="O865" s="64" t="s">
        <v>2786</v>
      </c>
    </row>
    <row r="866" spans="1:15" x14ac:dyDescent="0.4">
      <c r="A866" s="68">
        <v>91996</v>
      </c>
      <c r="B866" s="62"/>
      <c r="C866" s="62">
        <v>1</v>
      </c>
      <c r="D866" s="65">
        <v>119</v>
      </c>
      <c r="E866" s="65"/>
      <c r="F866" s="65"/>
      <c r="G866" s="65"/>
      <c r="H866" s="65"/>
      <c r="I866" s="65"/>
      <c r="J866" s="65"/>
      <c r="K866" s="65"/>
      <c r="L866" s="65"/>
      <c r="M866" s="65"/>
      <c r="N866" s="65"/>
      <c r="O866" s="65"/>
    </row>
    <row r="867" spans="1:15" ht="37.5" customHeight="1" x14ac:dyDescent="0.4">
      <c r="A867" s="69">
        <v>919961</v>
      </c>
      <c r="B867" s="63"/>
      <c r="C867" s="63"/>
      <c r="D867" s="64" t="s">
        <v>2714</v>
      </c>
      <c r="E867" s="64" t="s">
        <v>2786</v>
      </c>
      <c r="F867" s="64" t="s">
        <v>2786</v>
      </c>
      <c r="G867" s="64" t="s">
        <v>2786</v>
      </c>
      <c r="H867" s="64" t="s">
        <v>2786</v>
      </c>
      <c r="I867" s="64" t="s">
        <v>2786</v>
      </c>
      <c r="J867" s="64" t="s">
        <v>2786</v>
      </c>
      <c r="K867" s="64" t="s">
        <v>2786</v>
      </c>
      <c r="L867" s="64" t="s">
        <v>2786</v>
      </c>
      <c r="M867" s="64" t="s">
        <v>2786</v>
      </c>
      <c r="N867" s="64" t="s">
        <v>2786</v>
      </c>
      <c r="O867" s="64" t="s">
        <v>2786</v>
      </c>
    </row>
    <row r="868" spans="1:15" x14ac:dyDescent="0.4">
      <c r="A868" s="68">
        <v>92007</v>
      </c>
      <c r="B868" s="62"/>
      <c r="C868" s="62">
        <v>1</v>
      </c>
      <c r="D868" s="65">
        <v>119</v>
      </c>
      <c r="E868" s="65"/>
      <c r="F868" s="65"/>
      <c r="G868" s="65"/>
      <c r="H868" s="65"/>
      <c r="I868" s="65"/>
      <c r="J868" s="65"/>
      <c r="K868" s="65"/>
      <c r="L868" s="65"/>
      <c r="M868" s="65"/>
      <c r="N868" s="65"/>
      <c r="O868" s="65"/>
    </row>
    <row r="869" spans="1:15" ht="37.5" customHeight="1" x14ac:dyDescent="0.4">
      <c r="A869" s="69">
        <v>920071</v>
      </c>
      <c r="B869" s="63"/>
      <c r="C869" s="63"/>
      <c r="D869" s="64" t="s">
        <v>2714</v>
      </c>
      <c r="E869" s="64" t="s">
        <v>2786</v>
      </c>
      <c r="F869" s="64" t="s">
        <v>2786</v>
      </c>
      <c r="G869" s="64" t="s">
        <v>2786</v>
      </c>
      <c r="H869" s="64" t="s">
        <v>2786</v>
      </c>
      <c r="I869" s="64" t="s">
        <v>2786</v>
      </c>
      <c r="J869" s="64" t="s">
        <v>2786</v>
      </c>
      <c r="K869" s="64" t="s">
        <v>2786</v>
      </c>
      <c r="L869" s="64" t="s">
        <v>2786</v>
      </c>
      <c r="M869" s="64" t="s">
        <v>2786</v>
      </c>
      <c r="N869" s="64" t="s">
        <v>2786</v>
      </c>
      <c r="O869" s="64" t="s">
        <v>2786</v>
      </c>
    </row>
    <row r="870" spans="1:15" x14ac:dyDescent="0.4">
      <c r="A870" s="68">
        <v>92008</v>
      </c>
      <c r="B870" s="62"/>
      <c r="C870" s="62">
        <v>1</v>
      </c>
      <c r="D870" s="65">
        <v>124</v>
      </c>
      <c r="E870" s="65"/>
      <c r="F870" s="65"/>
      <c r="G870" s="65"/>
      <c r="H870" s="65"/>
      <c r="I870" s="65"/>
      <c r="J870" s="65"/>
      <c r="K870" s="65"/>
      <c r="L870" s="65"/>
      <c r="M870" s="65"/>
      <c r="N870" s="65"/>
      <c r="O870" s="65"/>
    </row>
    <row r="871" spans="1:15" ht="37.5" x14ac:dyDescent="0.4">
      <c r="A871" s="69">
        <v>920081</v>
      </c>
      <c r="B871" s="63"/>
      <c r="C871" s="63"/>
      <c r="D871" s="64" t="s">
        <v>2750</v>
      </c>
      <c r="E871" s="64" t="s">
        <v>2786</v>
      </c>
      <c r="F871" s="64" t="s">
        <v>2786</v>
      </c>
      <c r="G871" s="64" t="s">
        <v>2786</v>
      </c>
      <c r="H871" s="64" t="s">
        <v>2786</v>
      </c>
      <c r="I871" s="64" t="s">
        <v>2786</v>
      </c>
      <c r="J871" s="64" t="s">
        <v>2786</v>
      </c>
      <c r="K871" s="64" t="s">
        <v>2786</v>
      </c>
      <c r="L871" s="64" t="s">
        <v>2786</v>
      </c>
      <c r="M871" s="64" t="s">
        <v>2786</v>
      </c>
      <c r="N871" s="64" t="s">
        <v>2786</v>
      </c>
      <c r="O871" s="64" t="s">
        <v>2786</v>
      </c>
    </row>
    <row r="872" spans="1:15" x14ac:dyDescent="0.4">
      <c r="A872" s="68">
        <v>92011</v>
      </c>
      <c r="B872" s="62"/>
      <c r="C872" s="62">
        <v>1</v>
      </c>
      <c r="D872" s="65">
        <v>69</v>
      </c>
      <c r="E872" s="65"/>
      <c r="F872" s="65"/>
      <c r="G872" s="65"/>
      <c r="H872" s="65"/>
      <c r="I872" s="65"/>
      <c r="J872" s="65"/>
      <c r="K872" s="65"/>
      <c r="L872" s="65"/>
      <c r="M872" s="65"/>
      <c r="N872" s="65"/>
      <c r="O872" s="65"/>
    </row>
    <row r="873" spans="1:15" ht="37.5" customHeight="1" x14ac:dyDescent="0.4">
      <c r="A873" s="69">
        <v>920111</v>
      </c>
      <c r="B873" s="63"/>
      <c r="C873" s="63"/>
      <c r="D873" s="64" t="s">
        <v>2789</v>
      </c>
      <c r="E873" s="64" t="s">
        <v>2786</v>
      </c>
      <c r="F873" s="64" t="s">
        <v>2786</v>
      </c>
      <c r="G873" s="64" t="s">
        <v>2786</v>
      </c>
      <c r="H873" s="64" t="s">
        <v>2786</v>
      </c>
      <c r="I873" s="64" t="s">
        <v>2786</v>
      </c>
      <c r="J873" s="64" t="s">
        <v>2786</v>
      </c>
      <c r="K873" s="64" t="s">
        <v>2786</v>
      </c>
      <c r="L873" s="64" t="s">
        <v>2786</v>
      </c>
      <c r="M873" s="64" t="s">
        <v>2786</v>
      </c>
      <c r="N873" s="64" t="s">
        <v>2786</v>
      </c>
      <c r="O873" s="64" t="s">
        <v>2786</v>
      </c>
    </row>
    <row r="874" spans="1:15" x14ac:dyDescent="0.4">
      <c r="A874" s="68">
        <v>92012</v>
      </c>
      <c r="B874" s="62"/>
      <c r="C874" s="62">
        <v>1</v>
      </c>
      <c r="D874" s="65">
        <v>24</v>
      </c>
      <c r="E874" s="65"/>
      <c r="F874" s="65"/>
      <c r="G874" s="65"/>
      <c r="H874" s="65"/>
      <c r="I874" s="65"/>
      <c r="J874" s="65"/>
      <c r="K874" s="65"/>
      <c r="L874" s="65"/>
      <c r="M874" s="65"/>
      <c r="N874" s="65"/>
      <c r="O874" s="65"/>
    </row>
    <row r="875" spans="1:15" ht="37.5" x14ac:dyDescent="0.4">
      <c r="A875" s="69">
        <v>920121</v>
      </c>
      <c r="B875" s="63"/>
      <c r="C875" s="63"/>
      <c r="D875" s="64" t="s">
        <v>1795</v>
      </c>
      <c r="E875" s="64" t="s">
        <v>2786</v>
      </c>
      <c r="F875" s="64" t="s">
        <v>2786</v>
      </c>
      <c r="G875" s="64" t="s">
        <v>2786</v>
      </c>
      <c r="H875" s="64" t="s">
        <v>2786</v>
      </c>
      <c r="I875" s="64" t="s">
        <v>2786</v>
      </c>
      <c r="J875" s="64" t="s">
        <v>2786</v>
      </c>
      <c r="K875" s="64" t="s">
        <v>2786</v>
      </c>
      <c r="L875" s="64" t="s">
        <v>2786</v>
      </c>
      <c r="M875" s="64" t="s">
        <v>2786</v>
      </c>
      <c r="N875" s="64" t="s">
        <v>2786</v>
      </c>
      <c r="O875" s="64" t="s">
        <v>2786</v>
      </c>
    </row>
    <row r="876" spans="1:15" x14ac:dyDescent="0.4">
      <c r="A876" s="68">
        <v>92018</v>
      </c>
      <c r="B876" s="62"/>
      <c r="C876" s="62">
        <v>1</v>
      </c>
      <c r="D876" s="65">
        <v>73</v>
      </c>
      <c r="E876" s="65"/>
      <c r="F876" s="65"/>
      <c r="G876" s="65"/>
      <c r="H876" s="65"/>
      <c r="I876" s="65"/>
      <c r="J876" s="65"/>
      <c r="K876" s="65"/>
      <c r="L876" s="65"/>
      <c r="M876" s="65"/>
      <c r="N876" s="65"/>
      <c r="O876" s="65"/>
    </row>
    <row r="877" spans="1:15" ht="37.5" customHeight="1" x14ac:dyDescent="0.4">
      <c r="A877" s="69">
        <v>920181</v>
      </c>
      <c r="B877" s="63"/>
      <c r="C877" s="63"/>
      <c r="D877" s="64" t="s">
        <v>2236</v>
      </c>
      <c r="E877" s="64" t="s">
        <v>2786</v>
      </c>
      <c r="F877" s="64" t="s">
        <v>2786</v>
      </c>
      <c r="G877" s="64" t="s">
        <v>2786</v>
      </c>
      <c r="H877" s="64" t="s">
        <v>2786</v>
      </c>
      <c r="I877" s="64" t="s">
        <v>2786</v>
      </c>
      <c r="J877" s="64" t="s">
        <v>2786</v>
      </c>
      <c r="K877" s="64" t="s">
        <v>2786</v>
      </c>
      <c r="L877" s="64" t="s">
        <v>2786</v>
      </c>
      <c r="M877" s="64" t="s">
        <v>2786</v>
      </c>
      <c r="N877" s="64" t="s">
        <v>2786</v>
      </c>
      <c r="O877" s="64" t="s">
        <v>2786</v>
      </c>
    </row>
    <row r="878" spans="1:15" x14ac:dyDescent="0.4">
      <c r="A878" s="68">
        <v>92020</v>
      </c>
      <c r="B878" s="62"/>
      <c r="C878" s="62">
        <v>2</v>
      </c>
      <c r="D878" s="65">
        <v>61</v>
      </c>
      <c r="E878" s="65">
        <v>62</v>
      </c>
      <c r="F878" s="65"/>
      <c r="G878" s="65"/>
      <c r="H878" s="65"/>
      <c r="I878" s="65"/>
      <c r="J878" s="65"/>
      <c r="K878" s="65"/>
      <c r="L878" s="65"/>
      <c r="M878" s="65"/>
      <c r="N878" s="65"/>
      <c r="O878" s="65"/>
    </row>
    <row r="879" spans="1:15" ht="37.5" x14ac:dyDescent="0.4">
      <c r="A879" s="69">
        <v>920201</v>
      </c>
      <c r="B879" s="63"/>
      <c r="C879" s="63"/>
      <c r="D879" s="64" t="s">
        <v>2103</v>
      </c>
      <c r="E879" s="64" t="s">
        <v>2116</v>
      </c>
      <c r="F879" s="64" t="s">
        <v>2786</v>
      </c>
      <c r="G879" s="64" t="s">
        <v>2786</v>
      </c>
      <c r="H879" s="64" t="s">
        <v>2786</v>
      </c>
      <c r="I879" s="64" t="s">
        <v>2786</v>
      </c>
      <c r="J879" s="64" t="s">
        <v>2786</v>
      </c>
      <c r="K879" s="64" t="s">
        <v>2786</v>
      </c>
      <c r="L879" s="64" t="s">
        <v>2786</v>
      </c>
      <c r="M879" s="64" t="s">
        <v>2786</v>
      </c>
      <c r="N879" s="64" t="s">
        <v>2786</v>
      </c>
      <c r="O879" s="64" t="s">
        <v>2786</v>
      </c>
    </row>
    <row r="880" spans="1:15" x14ac:dyDescent="0.4">
      <c r="A880" s="68">
        <v>92036</v>
      </c>
      <c r="B880" s="62"/>
      <c r="C880" s="62">
        <v>1</v>
      </c>
      <c r="D880" s="65">
        <v>82</v>
      </c>
      <c r="E880" s="65"/>
      <c r="F880" s="65"/>
      <c r="G880" s="65"/>
      <c r="H880" s="65"/>
      <c r="I880" s="65"/>
      <c r="J880" s="65"/>
      <c r="K880" s="65"/>
      <c r="L880" s="65"/>
      <c r="M880" s="65"/>
      <c r="N880" s="65"/>
      <c r="O880" s="65"/>
    </row>
    <row r="881" spans="1:15" ht="37.5" customHeight="1" x14ac:dyDescent="0.4">
      <c r="A881" s="69">
        <v>920361</v>
      </c>
      <c r="B881" s="63"/>
      <c r="C881" s="63"/>
      <c r="D881" s="64" t="s">
        <v>2331</v>
      </c>
      <c r="E881" s="64" t="s">
        <v>2786</v>
      </c>
      <c r="F881" s="64" t="s">
        <v>2786</v>
      </c>
      <c r="G881" s="64" t="s">
        <v>2786</v>
      </c>
      <c r="H881" s="64" t="s">
        <v>2786</v>
      </c>
      <c r="I881" s="64" t="s">
        <v>2786</v>
      </c>
      <c r="J881" s="64" t="s">
        <v>2786</v>
      </c>
      <c r="K881" s="64" t="s">
        <v>2786</v>
      </c>
      <c r="L881" s="64" t="s">
        <v>2786</v>
      </c>
      <c r="M881" s="64" t="s">
        <v>2786</v>
      </c>
      <c r="N881" s="64" t="s">
        <v>2786</v>
      </c>
      <c r="O881" s="64" t="s">
        <v>2786</v>
      </c>
    </row>
    <row r="882" spans="1:15" x14ac:dyDescent="0.4">
      <c r="A882" s="68">
        <v>92037</v>
      </c>
      <c r="B882" s="62"/>
      <c r="C882" s="62">
        <v>1</v>
      </c>
      <c r="D882" s="65">
        <v>82</v>
      </c>
      <c r="E882" s="65"/>
      <c r="F882" s="65"/>
      <c r="G882" s="65"/>
      <c r="H882" s="65"/>
      <c r="I882" s="65"/>
      <c r="J882" s="65"/>
      <c r="K882" s="65"/>
      <c r="L882" s="65"/>
      <c r="M882" s="65"/>
      <c r="N882" s="65"/>
      <c r="O882" s="65"/>
    </row>
    <row r="883" spans="1:15" ht="37.5" customHeight="1" x14ac:dyDescent="0.4">
      <c r="A883" s="69">
        <v>920371</v>
      </c>
      <c r="B883" s="63"/>
      <c r="C883" s="63"/>
      <c r="D883" s="64" t="s">
        <v>2331</v>
      </c>
      <c r="E883" s="64" t="s">
        <v>2786</v>
      </c>
      <c r="F883" s="64" t="s">
        <v>2786</v>
      </c>
      <c r="G883" s="64" t="s">
        <v>2786</v>
      </c>
      <c r="H883" s="64" t="s">
        <v>2786</v>
      </c>
      <c r="I883" s="64" t="s">
        <v>2786</v>
      </c>
      <c r="J883" s="64" t="s">
        <v>2786</v>
      </c>
      <c r="K883" s="64" t="s">
        <v>2786</v>
      </c>
      <c r="L883" s="64" t="s">
        <v>2786</v>
      </c>
      <c r="M883" s="64" t="s">
        <v>2786</v>
      </c>
      <c r="N883" s="64" t="s">
        <v>2786</v>
      </c>
      <c r="O883" s="64" t="s">
        <v>2786</v>
      </c>
    </row>
    <row r="884" spans="1:15" x14ac:dyDescent="0.4">
      <c r="A884" s="68">
        <v>92044</v>
      </c>
      <c r="B884" s="62"/>
      <c r="C884" s="62">
        <v>1</v>
      </c>
      <c r="D884" s="65">
        <v>84</v>
      </c>
      <c r="E884" s="65"/>
      <c r="F884" s="65"/>
      <c r="G884" s="65"/>
      <c r="H884" s="65"/>
      <c r="I884" s="65"/>
      <c r="J884" s="65"/>
      <c r="K884" s="65"/>
      <c r="L884" s="65"/>
      <c r="M884" s="65"/>
      <c r="N884" s="65"/>
      <c r="O884" s="65"/>
    </row>
    <row r="885" spans="1:15" ht="37.5" customHeight="1" x14ac:dyDescent="0.4">
      <c r="A885" s="69">
        <v>920441</v>
      </c>
      <c r="B885" s="63"/>
      <c r="C885" s="63"/>
      <c r="D885" s="64" t="s">
        <v>2361</v>
      </c>
      <c r="E885" s="64" t="s">
        <v>2786</v>
      </c>
      <c r="F885" s="64" t="s">
        <v>2786</v>
      </c>
      <c r="G885" s="64" t="s">
        <v>2786</v>
      </c>
      <c r="H885" s="64" t="s">
        <v>2786</v>
      </c>
      <c r="I885" s="64" t="s">
        <v>2786</v>
      </c>
      <c r="J885" s="64" t="s">
        <v>2786</v>
      </c>
      <c r="K885" s="64" t="s">
        <v>2786</v>
      </c>
      <c r="L885" s="64" t="s">
        <v>2786</v>
      </c>
      <c r="M885" s="64" t="s">
        <v>2786</v>
      </c>
      <c r="N885" s="64" t="s">
        <v>2786</v>
      </c>
      <c r="O885" s="64" t="s">
        <v>2786</v>
      </c>
    </row>
    <row r="886" spans="1:15" x14ac:dyDescent="0.4">
      <c r="A886" s="68">
        <v>92045</v>
      </c>
      <c r="B886" s="62"/>
      <c r="C886" s="62">
        <v>1</v>
      </c>
      <c r="D886" s="65">
        <v>96</v>
      </c>
      <c r="E886" s="65"/>
      <c r="F886" s="65"/>
      <c r="G886" s="65"/>
      <c r="H886" s="65"/>
      <c r="I886" s="65"/>
      <c r="J886" s="65"/>
      <c r="K886" s="65"/>
      <c r="L886" s="65"/>
      <c r="M886" s="65"/>
      <c r="N886" s="65"/>
      <c r="O886" s="65"/>
    </row>
    <row r="887" spans="1:15" ht="37.5" x14ac:dyDescent="0.4">
      <c r="A887" s="69">
        <v>920451</v>
      </c>
      <c r="B887" s="63"/>
      <c r="C887" s="63"/>
      <c r="D887" s="64" t="s">
        <v>2459</v>
      </c>
      <c r="E887" s="64" t="s">
        <v>2786</v>
      </c>
      <c r="F887" s="64" t="s">
        <v>2786</v>
      </c>
      <c r="G887" s="64" t="s">
        <v>2786</v>
      </c>
      <c r="H887" s="64" t="s">
        <v>2786</v>
      </c>
      <c r="I887" s="64" t="s">
        <v>2786</v>
      </c>
      <c r="J887" s="64" t="s">
        <v>2786</v>
      </c>
      <c r="K887" s="64" t="s">
        <v>2786</v>
      </c>
      <c r="L887" s="64" t="s">
        <v>2786</v>
      </c>
      <c r="M887" s="64" t="s">
        <v>2786</v>
      </c>
      <c r="N887" s="64" t="s">
        <v>2786</v>
      </c>
      <c r="O887" s="64" t="s">
        <v>2786</v>
      </c>
    </row>
    <row r="888" spans="1:15" x14ac:dyDescent="0.4">
      <c r="A888" s="68">
        <v>92051</v>
      </c>
      <c r="B888" s="62"/>
      <c r="C888" s="62">
        <v>3</v>
      </c>
      <c r="D888" s="65">
        <v>27</v>
      </c>
      <c r="E888" s="65">
        <v>31</v>
      </c>
      <c r="F888" s="65">
        <v>32</v>
      </c>
      <c r="G888" s="65"/>
      <c r="H888" s="65"/>
      <c r="I888" s="65"/>
      <c r="J888" s="65"/>
      <c r="K888" s="65"/>
      <c r="L888" s="65"/>
      <c r="M888" s="65"/>
      <c r="N888" s="65"/>
      <c r="O888" s="65"/>
    </row>
    <row r="889" spans="1:15" ht="37.5" customHeight="1" x14ac:dyDescent="0.4">
      <c r="A889" s="69">
        <v>920511</v>
      </c>
      <c r="B889" s="63"/>
      <c r="C889" s="63"/>
      <c r="D889" s="64" t="s">
        <v>1826</v>
      </c>
      <c r="E889" s="64" t="s">
        <v>1861</v>
      </c>
      <c r="F889" s="64" t="s">
        <v>1884</v>
      </c>
      <c r="G889" s="64" t="s">
        <v>2786</v>
      </c>
      <c r="H889" s="64" t="s">
        <v>2786</v>
      </c>
      <c r="I889" s="64" t="s">
        <v>2786</v>
      </c>
      <c r="J889" s="64" t="s">
        <v>2786</v>
      </c>
      <c r="K889" s="64" t="s">
        <v>2786</v>
      </c>
      <c r="L889" s="64" t="s">
        <v>2786</v>
      </c>
      <c r="M889" s="64" t="s">
        <v>2786</v>
      </c>
      <c r="N889" s="64" t="s">
        <v>2786</v>
      </c>
      <c r="O889" s="64" t="s">
        <v>2786</v>
      </c>
    </row>
    <row r="890" spans="1:15" x14ac:dyDescent="0.4">
      <c r="A890" s="68">
        <v>92055</v>
      </c>
      <c r="B890" s="62"/>
      <c r="C890" s="62">
        <v>1</v>
      </c>
      <c r="D890" s="65">
        <v>102</v>
      </c>
      <c r="E890" s="65"/>
      <c r="F890" s="65"/>
      <c r="G890" s="65"/>
      <c r="H890" s="65"/>
      <c r="I890" s="65"/>
      <c r="J890" s="65"/>
      <c r="K890" s="65"/>
      <c r="L890" s="65"/>
      <c r="M890" s="65"/>
      <c r="N890" s="65"/>
      <c r="O890" s="65"/>
    </row>
    <row r="891" spans="1:15" ht="37.5" x14ac:dyDescent="0.4">
      <c r="A891" s="69">
        <v>920551</v>
      </c>
      <c r="B891" s="63"/>
      <c r="C891" s="63"/>
      <c r="D891" s="64" t="s">
        <v>2566</v>
      </c>
      <c r="E891" s="64" t="s">
        <v>2786</v>
      </c>
      <c r="F891" s="64" t="s">
        <v>2786</v>
      </c>
      <c r="G891" s="64" t="s">
        <v>2786</v>
      </c>
      <c r="H891" s="64" t="s">
        <v>2786</v>
      </c>
      <c r="I891" s="64" t="s">
        <v>2786</v>
      </c>
      <c r="J891" s="64" t="s">
        <v>2786</v>
      </c>
      <c r="K891" s="64" t="s">
        <v>2786</v>
      </c>
      <c r="L891" s="64" t="s">
        <v>2786</v>
      </c>
      <c r="M891" s="64" t="s">
        <v>2786</v>
      </c>
      <c r="N891" s="64" t="s">
        <v>2786</v>
      </c>
      <c r="O891" s="64" t="s">
        <v>2786</v>
      </c>
    </row>
    <row r="892" spans="1:15" x14ac:dyDescent="0.4">
      <c r="A892" s="68">
        <v>92057</v>
      </c>
      <c r="B892" s="62"/>
      <c r="C892" s="62">
        <v>1</v>
      </c>
      <c r="D892" s="65">
        <v>107</v>
      </c>
      <c r="E892" s="65"/>
      <c r="F892" s="65"/>
      <c r="G892" s="65"/>
      <c r="H892" s="65"/>
      <c r="I892" s="65"/>
      <c r="J892" s="65"/>
      <c r="K892" s="65"/>
      <c r="L892" s="65"/>
      <c r="M892" s="65"/>
      <c r="N892" s="65"/>
      <c r="O892" s="65"/>
    </row>
    <row r="893" spans="1:15" ht="37.5" x14ac:dyDescent="0.4">
      <c r="A893" s="69">
        <v>920571</v>
      </c>
      <c r="B893" s="63"/>
      <c r="C893" s="63"/>
      <c r="D893" s="64" t="s">
        <v>2609</v>
      </c>
      <c r="E893" s="64" t="s">
        <v>2786</v>
      </c>
      <c r="F893" s="64" t="s">
        <v>2786</v>
      </c>
      <c r="G893" s="64" t="s">
        <v>2786</v>
      </c>
      <c r="H893" s="64" t="s">
        <v>2786</v>
      </c>
      <c r="I893" s="64" t="s">
        <v>2786</v>
      </c>
      <c r="J893" s="64" t="s">
        <v>2786</v>
      </c>
      <c r="K893" s="64" t="s">
        <v>2786</v>
      </c>
      <c r="L893" s="64" t="s">
        <v>2786</v>
      </c>
      <c r="M893" s="64" t="s">
        <v>2786</v>
      </c>
      <c r="N893" s="64" t="s">
        <v>2786</v>
      </c>
      <c r="O893" s="64" t="s">
        <v>2786</v>
      </c>
    </row>
    <row r="894" spans="1:15" x14ac:dyDescent="0.4">
      <c r="A894" s="68">
        <v>92061</v>
      </c>
      <c r="B894" s="62"/>
      <c r="C894" s="62">
        <v>2</v>
      </c>
      <c r="D894" s="65">
        <v>22</v>
      </c>
      <c r="E894" s="65">
        <v>25</v>
      </c>
      <c r="F894" s="65"/>
      <c r="G894" s="65"/>
      <c r="H894" s="65"/>
      <c r="I894" s="65"/>
      <c r="J894" s="65"/>
      <c r="K894" s="65"/>
      <c r="L894" s="65"/>
      <c r="M894" s="65"/>
      <c r="N894" s="65"/>
      <c r="O894" s="65"/>
    </row>
    <row r="895" spans="1:15" ht="37.5" customHeight="1" x14ac:dyDescent="0.4">
      <c r="A895" s="69">
        <v>920611</v>
      </c>
      <c r="B895" s="63"/>
      <c r="C895" s="63"/>
      <c r="D895" s="64" t="s">
        <v>1787</v>
      </c>
      <c r="E895" s="64" t="s">
        <v>2787</v>
      </c>
      <c r="F895" s="64" t="s">
        <v>2786</v>
      </c>
      <c r="G895" s="64" t="s">
        <v>2786</v>
      </c>
      <c r="H895" s="64" t="s">
        <v>2786</v>
      </c>
      <c r="I895" s="64" t="s">
        <v>2786</v>
      </c>
      <c r="J895" s="64" t="s">
        <v>2786</v>
      </c>
      <c r="K895" s="64" t="s">
        <v>2786</v>
      </c>
      <c r="L895" s="64" t="s">
        <v>2786</v>
      </c>
      <c r="M895" s="64" t="s">
        <v>2786</v>
      </c>
      <c r="N895" s="64" t="s">
        <v>2786</v>
      </c>
      <c r="O895" s="64" t="s">
        <v>2786</v>
      </c>
    </row>
    <row r="896" spans="1:15" x14ac:dyDescent="0.4">
      <c r="A896" s="68">
        <v>92064</v>
      </c>
      <c r="B896" s="62"/>
      <c r="C896" s="62">
        <v>3</v>
      </c>
      <c r="D896" s="65">
        <v>31</v>
      </c>
      <c r="E896" s="65">
        <v>32</v>
      </c>
      <c r="F896" s="65">
        <v>53</v>
      </c>
      <c r="G896" s="65"/>
      <c r="H896" s="65"/>
      <c r="I896" s="65"/>
      <c r="J896" s="65"/>
      <c r="K896" s="65"/>
      <c r="L896" s="65"/>
      <c r="M896" s="65"/>
      <c r="N896" s="65"/>
      <c r="O896" s="65"/>
    </row>
    <row r="897" spans="1:15" ht="37.5" customHeight="1" x14ac:dyDescent="0.4">
      <c r="A897" s="69">
        <v>920641</v>
      </c>
      <c r="B897" s="63"/>
      <c r="C897" s="63"/>
      <c r="D897" s="64" t="s">
        <v>1861</v>
      </c>
      <c r="E897" s="64" t="s">
        <v>1884</v>
      </c>
      <c r="F897" s="64" t="s">
        <v>2046</v>
      </c>
      <c r="G897" s="64" t="s">
        <v>2786</v>
      </c>
      <c r="H897" s="64" t="s">
        <v>2786</v>
      </c>
      <c r="I897" s="64" t="s">
        <v>2786</v>
      </c>
      <c r="J897" s="64" t="s">
        <v>2786</v>
      </c>
      <c r="K897" s="64" t="s">
        <v>2786</v>
      </c>
      <c r="L897" s="64" t="s">
        <v>2786</v>
      </c>
      <c r="M897" s="64" t="s">
        <v>2786</v>
      </c>
      <c r="N897" s="64" t="s">
        <v>2786</v>
      </c>
      <c r="O897" s="64" t="s">
        <v>2786</v>
      </c>
    </row>
    <row r="898" spans="1:15" x14ac:dyDescent="0.4">
      <c r="A898" s="68">
        <v>92065</v>
      </c>
      <c r="B898" s="62"/>
      <c r="C898" s="62">
        <v>1</v>
      </c>
      <c r="D898" s="65">
        <v>96</v>
      </c>
      <c r="E898" s="65"/>
      <c r="F898" s="65"/>
      <c r="G898" s="65"/>
      <c r="H898" s="65"/>
      <c r="I898" s="65"/>
      <c r="J898" s="65"/>
      <c r="K898" s="65"/>
      <c r="L898" s="65"/>
      <c r="M898" s="65"/>
      <c r="N898" s="65"/>
      <c r="O898" s="65"/>
    </row>
    <row r="899" spans="1:15" ht="37.5" x14ac:dyDescent="0.4">
      <c r="A899" s="69">
        <v>920651</v>
      </c>
      <c r="B899" s="63"/>
      <c r="C899" s="63"/>
      <c r="D899" s="64" t="s">
        <v>2459</v>
      </c>
      <c r="E899" s="64" t="s">
        <v>2786</v>
      </c>
      <c r="F899" s="64" t="s">
        <v>2786</v>
      </c>
      <c r="G899" s="64" t="s">
        <v>2786</v>
      </c>
      <c r="H899" s="64" t="s">
        <v>2786</v>
      </c>
      <c r="I899" s="64" t="s">
        <v>2786</v>
      </c>
      <c r="J899" s="64" t="s">
        <v>2786</v>
      </c>
      <c r="K899" s="64" t="s">
        <v>2786</v>
      </c>
      <c r="L899" s="64" t="s">
        <v>2786</v>
      </c>
      <c r="M899" s="64" t="s">
        <v>2786</v>
      </c>
      <c r="N899" s="64" t="s">
        <v>2786</v>
      </c>
      <c r="O899" s="64" t="s">
        <v>2786</v>
      </c>
    </row>
    <row r="900" spans="1:15" x14ac:dyDescent="0.4">
      <c r="A900" s="68">
        <v>92069</v>
      </c>
      <c r="B900" s="62"/>
      <c r="C900" s="62">
        <v>1</v>
      </c>
      <c r="D900" s="65">
        <v>28</v>
      </c>
      <c r="E900" s="65"/>
      <c r="F900" s="65"/>
      <c r="G900" s="65"/>
      <c r="H900" s="65"/>
      <c r="I900" s="65"/>
      <c r="J900" s="65"/>
      <c r="K900" s="65"/>
      <c r="L900" s="65"/>
      <c r="M900" s="65"/>
      <c r="N900" s="65"/>
      <c r="O900" s="65"/>
    </row>
    <row r="901" spans="1:15" ht="37.5" x14ac:dyDescent="0.4">
      <c r="A901" s="69">
        <v>920691</v>
      </c>
      <c r="B901" s="63"/>
      <c r="C901" s="63"/>
      <c r="D901" s="64" t="s">
        <v>1840</v>
      </c>
      <c r="E901" s="64" t="s">
        <v>2786</v>
      </c>
      <c r="F901" s="64" t="s">
        <v>2786</v>
      </c>
      <c r="G901" s="64" t="s">
        <v>2786</v>
      </c>
      <c r="H901" s="64" t="s">
        <v>2786</v>
      </c>
      <c r="I901" s="64" t="s">
        <v>2786</v>
      </c>
      <c r="J901" s="64" t="s">
        <v>2786</v>
      </c>
      <c r="K901" s="64" t="s">
        <v>2786</v>
      </c>
      <c r="L901" s="64" t="s">
        <v>2786</v>
      </c>
      <c r="M901" s="64" t="s">
        <v>2786</v>
      </c>
      <c r="N901" s="64" t="s">
        <v>2786</v>
      </c>
      <c r="O901" s="64" t="s">
        <v>2786</v>
      </c>
    </row>
    <row r="902" spans="1:15" x14ac:dyDescent="0.4">
      <c r="A902" s="68">
        <v>92076</v>
      </c>
      <c r="B902" s="62"/>
      <c r="C902" s="62">
        <v>1</v>
      </c>
      <c r="D902" s="65">
        <v>107</v>
      </c>
      <c r="E902" s="65"/>
      <c r="F902" s="65"/>
      <c r="G902" s="65"/>
      <c r="H902" s="65"/>
      <c r="I902" s="65"/>
      <c r="J902" s="65"/>
      <c r="K902" s="65"/>
      <c r="L902" s="65"/>
      <c r="M902" s="65"/>
      <c r="N902" s="65"/>
      <c r="O902" s="65"/>
    </row>
    <row r="903" spans="1:15" ht="37.5" x14ac:dyDescent="0.4">
      <c r="A903" s="69">
        <v>920761</v>
      </c>
      <c r="B903" s="63"/>
      <c r="C903" s="63"/>
      <c r="D903" s="64" t="s">
        <v>2609</v>
      </c>
      <c r="E903" s="64" t="s">
        <v>2786</v>
      </c>
      <c r="F903" s="64" t="s">
        <v>2786</v>
      </c>
      <c r="G903" s="64" t="s">
        <v>2786</v>
      </c>
      <c r="H903" s="64" t="s">
        <v>2786</v>
      </c>
      <c r="I903" s="64" t="s">
        <v>2786</v>
      </c>
      <c r="J903" s="64" t="s">
        <v>2786</v>
      </c>
      <c r="K903" s="64" t="s">
        <v>2786</v>
      </c>
      <c r="L903" s="64" t="s">
        <v>2786</v>
      </c>
      <c r="M903" s="64" t="s">
        <v>2786</v>
      </c>
      <c r="N903" s="64" t="s">
        <v>2786</v>
      </c>
      <c r="O903" s="64" t="s">
        <v>2786</v>
      </c>
    </row>
    <row r="904" spans="1:15" x14ac:dyDescent="0.4">
      <c r="A904" s="68">
        <v>92080</v>
      </c>
      <c r="B904" s="62"/>
      <c r="C904" s="62">
        <v>2</v>
      </c>
      <c r="D904" s="65">
        <v>112</v>
      </c>
      <c r="E904" s="65">
        <v>113</v>
      </c>
      <c r="F904" s="65"/>
      <c r="G904" s="65"/>
      <c r="H904" s="65"/>
      <c r="I904" s="65"/>
      <c r="J904" s="65"/>
      <c r="K904" s="65"/>
      <c r="L904" s="65"/>
      <c r="M904" s="65"/>
      <c r="N904" s="65"/>
      <c r="O904" s="65"/>
    </row>
    <row r="905" spans="1:15" ht="37.5" customHeight="1" x14ac:dyDescent="0.4">
      <c r="A905" s="69">
        <v>920801</v>
      </c>
      <c r="B905" s="63"/>
      <c r="C905" s="63"/>
      <c r="D905" s="64" t="s">
        <v>2641</v>
      </c>
      <c r="E905" s="64" t="s">
        <v>2803</v>
      </c>
      <c r="F905" s="64" t="s">
        <v>2786</v>
      </c>
      <c r="G905" s="64" t="s">
        <v>2786</v>
      </c>
      <c r="H905" s="64" t="s">
        <v>2786</v>
      </c>
      <c r="I905" s="64" t="s">
        <v>2786</v>
      </c>
      <c r="J905" s="64" t="s">
        <v>2786</v>
      </c>
      <c r="K905" s="64" t="s">
        <v>2786</v>
      </c>
      <c r="L905" s="64" t="s">
        <v>2786</v>
      </c>
      <c r="M905" s="64" t="s">
        <v>2786</v>
      </c>
      <c r="N905" s="64" t="s">
        <v>2786</v>
      </c>
      <c r="O905" s="64" t="s">
        <v>2786</v>
      </c>
    </row>
    <row r="906" spans="1:15" x14ac:dyDescent="0.4">
      <c r="A906" s="68">
        <v>92084</v>
      </c>
      <c r="B906" s="62"/>
      <c r="C906" s="62">
        <v>2</v>
      </c>
      <c r="D906" s="65">
        <v>28</v>
      </c>
      <c r="E906" s="65">
        <v>47</v>
      </c>
      <c r="F906" s="65"/>
      <c r="G906" s="65"/>
      <c r="H906" s="65"/>
      <c r="I906" s="65"/>
      <c r="J906" s="65"/>
      <c r="K906" s="65"/>
      <c r="L906" s="65"/>
      <c r="M906" s="65"/>
      <c r="N906" s="65"/>
      <c r="O906" s="65"/>
    </row>
    <row r="907" spans="1:15" ht="37.5" customHeight="1" x14ac:dyDescent="0.4">
      <c r="A907" s="69">
        <v>920841</v>
      </c>
      <c r="B907" s="63"/>
      <c r="C907" s="63"/>
      <c r="D907" s="64" t="s">
        <v>1840</v>
      </c>
      <c r="E907" s="64" t="s">
        <v>2008</v>
      </c>
      <c r="F907" s="64" t="s">
        <v>2786</v>
      </c>
      <c r="G907" s="64" t="s">
        <v>2786</v>
      </c>
      <c r="H907" s="64" t="s">
        <v>2786</v>
      </c>
      <c r="I907" s="64" t="s">
        <v>2786</v>
      </c>
      <c r="J907" s="64" t="s">
        <v>2786</v>
      </c>
      <c r="K907" s="64" t="s">
        <v>2786</v>
      </c>
      <c r="L907" s="64" t="s">
        <v>2786</v>
      </c>
      <c r="M907" s="64" t="s">
        <v>2786</v>
      </c>
      <c r="N907" s="64" t="s">
        <v>2786</v>
      </c>
      <c r="O907" s="64" t="s">
        <v>2786</v>
      </c>
    </row>
    <row r="908" spans="1:15" x14ac:dyDescent="0.4">
      <c r="A908" s="68">
        <v>92095</v>
      </c>
      <c r="B908" s="62"/>
      <c r="C908" s="62">
        <v>1</v>
      </c>
      <c r="D908" s="65">
        <v>96</v>
      </c>
      <c r="E908" s="65"/>
      <c r="F908" s="65"/>
      <c r="G908" s="65"/>
      <c r="H908" s="65"/>
      <c r="I908" s="65"/>
      <c r="J908" s="65"/>
      <c r="K908" s="65"/>
      <c r="L908" s="65"/>
      <c r="M908" s="65"/>
      <c r="N908" s="65"/>
      <c r="O908" s="65"/>
    </row>
    <row r="909" spans="1:15" ht="37.5" x14ac:dyDescent="0.4">
      <c r="A909" s="69">
        <v>920951</v>
      </c>
      <c r="B909" s="63"/>
      <c r="C909" s="63"/>
      <c r="D909" s="64" t="s">
        <v>2459</v>
      </c>
      <c r="E909" s="64" t="s">
        <v>2786</v>
      </c>
      <c r="F909" s="64" t="s">
        <v>2786</v>
      </c>
      <c r="G909" s="64" t="s">
        <v>2786</v>
      </c>
      <c r="H909" s="64" t="s">
        <v>2786</v>
      </c>
      <c r="I909" s="64" t="s">
        <v>2786</v>
      </c>
      <c r="J909" s="64" t="s">
        <v>2786</v>
      </c>
      <c r="K909" s="64" t="s">
        <v>2786</v>
      </c>
      <c r="L909" s="64" t="s">
        <v>2786</v>
      </c>
      <c r="M909" s="64" t="s">
        <v>2786</v>
      </c>
      <c r="N909" s="64" t="s">
        <v>2786</v>
      </c>
      <c r="O909" s="64" t="s">
        <v>2786</v>
      </c>
    </row>
    <row r="910" spans="1:15" x14ac:dyDescent="0.4">
      <c r="A910" s="68">
        <v>92096</v>
      </c>
      <c r="B910" s="62"/>
      <c r="C910" s="62">
        <v>2</v>
      </c>
      <c r="D910" s="65">
        <v>96</v>
      </c>
      <c r="E910" s="65">
        <v>97</v>
      </c>
      <c r="F910" s="65"/>
      <c r="G910" s="65"/>
      <c r="H910" s="65"/>
      <c r="I910" s="65"/>
      <c r="J910" s="65"/>
      <c r="K910" s="65"/>
      <c r="L910" s="65"/>
      <c r="M910" s="65"/>
      <c r="N910" s="65"/>
      <c r="O910" s="65"/>
    </row>
    <row r="911" spans="1:15" ht="37.5" customHeight="1" x14ac:dyDescent="0.4">
      <c r="A911" s="69">
        <v>920961</v>
      </c>
      <c r="B911" s="63"/>
      <c r="C911" s="63"/>
      <c r="D911" s="64" t="s">
        <v>2459</v>
      </c>
      <c r="E911" s="64" t="s">
        <v>2501</v>
      </c>
      <c r="F911" s="64" t="s">
        <v>2786</v>
      </c>
      <c r="G911" s="64" t="s">
        <v>2786</v>
      </c>
      <c r="H911" s="64" t="s">
        <v>2786</v>
      </c>
      <c r="I911" s="64" t="s">
        <v>2786</v>
      </c>
      <c r="J911" s="64" t="s">
        <v>2786</v>
      </c>
      <c r="K911" s="64" t="s">
        <v>2786</v>
      </c>
      <c r="L911" s="64" t="s">
        <v>2786</v>
      </c>
      <c r="M911" s="64" t="s">
        <v>2786</v>
      </c>
      <c r="N911" s="64" t="s">
        <v>2786</v>
      </c>
      <c r="O911" s="64" t="s">
        <v>2786</v>
      </c>
    </row>
    <row r="912" spans="1:15" x14ac:dyDescent="0.4">
      <c r="A912" s="68">
        <v>92097</v>
      </c>
      <c r="B912" s="62"/>
      <c r="C912" s="62">
        <v>2</v>
      </c>
      <c r="D912" s="65">
        <v>115</v>
      </c>
      <c r="E912" s="65">
        <v>116</v>
      </c>
      <c r="F912" s="65"/>
      <c r="G912" s="65"/>
      <c r="H912" s="65"/>
      <c r="I912" s="65"/>
      <c r="J912" s="65"/>
      <c r="K912" s="65"/>
      <c r="L912" s="65"/>
      <c r="M912" s="65"/>
      <c r="N912" s="65"/>
      <c r="O912" s="65"/>
    </row>
    <row r="913" spans="1:15" ht="37.5" customHeight="1" x14ac:dyDescent="0.4">
      <c r="A913" s="69">
        <v>920971</v>
      </c>
      <c r="B913" s="63"/>
      <c r="C913" s="63"/>
      <c r="D913" s="64" t="s">
        <v>2664</v>
      </c>
      <c r="E913" s="64" t="s">
        <v>2681</v>
      </c>
      <c r="F913" s="64" t="s">
        <v>2786</v>
      </c>
      <c r="G913" s="64" t="s">
        <v>2786</v>
      </c>
      <c r="H913" s="64" t="s">
        <v>2786</v>
      </c>
      <c r="I913" s="64" t="s">
        <v>2786</v>
      </c>
      <c r="J913" s="64" t="s">
        <v>2786</v>
      </c>
      <c r="K913" s="64" t="s">
        <v>2786</v>
      </c>
      <c r="L913" s="64" t="s">
        <v>2786</v>
      </c>
      <c r="M913" s="64" t="s">
        <v>2786</v>
      </c>
      <c r="N913" s="64" t="s">
        <v>2786</v>
      </c>
      <c r="O913" s="64" t="s">
        <v>2786</v>
      </c>
    </row>
    <row r="914" spans="1:15" x14ac:dyDescent="0.4">
      <c r="A914" s="68">
        <v>92098</v>
      </c>
      <c r="B914" s="62"/>
      <c r="C914" s="62">
        <v>1</v>
      </c>
      <c r="D914" s="65">
        <v>90</v>
      </c>
      <c r="E914" s="65"/>
      <c r="F914" s="65"/>
      <c r="G914" s="65"/>
      <c r="H914" s="65"/>
      <c r="I914" s="65"/>
      <c r="J914" s="65"/>
      <c r="K914" s="65"/>
      <c r="L914" s="65"/>
      <c r="M914" s="65"/>
      <c r="N914" s="65"/>
      <c r="O914" s="65"/>
    </row>
    <row r="915" spans="1:15" ht="37.5" x14ac:dyDescent="0.4">
      <c r="A915" s="69">
        <v>920981</v>
      </c>
      <c r="B915" s="63"/>
      <c r="C915" s="63"/>
      <c r="D915" s="64" t="s">
        <v>2431</v>
      </c>
      <c r="E915" s="64" t="s">
        <v>2786</v>
      </c>
      <c r="F915" s="64" t="s">
        <v>2786</v>
      </c>
      <c r="G915" s="64" t="s">
        <v>2786</v>
      </c>
      <c r="H915" s="64" t="s">
        <v>2786</v>
      </c>
      <c r="I915" s="64" t="s">
        <v>2786</v>
      </c>
      <c r="J915" s="64" t="s">
        <v>2786</v>
      </c>
      <c r="K915" s="64" t="s">
        <v>2786</v>
      </c>
      <c r="L915" s="64" t="s">
        <v>2786</v>
      </c>
      <c r="M915" s="64" t="s">
        <v>2786</v>
      </c>
      <c r="N915" s="64" t="s">
        <v>2786</v>
      </c>
      <c r="O915" s="64" t="s">
        <v>2786</v>
      </c>
    </row>
    <row r="916" spans="1:15" x14ac:dyDescent="0.4">
      <c r="A916" s="68">
        <v>92110</v>
      </c>
      <c r="B916" s="62"/>
      <c r="C916" s="62">
        <v>2</v>
      </c>
      <c r="D916" s="65">
        <v>3</v>
      </c>
      <c r="E916" s="65">
        <v>24</v>
      </c>
      <c r="F916" s="65"/>
      <c r="G916" s="65"/>
      <c r="H916" s="65"/>
      <c r="I916" s="65"/>
      <c r="J916" s="65"/>
      <c r="K916" s="65"/>
      <c r="L916" s="65"/>
      <c r="M916" s="65"/>
      <c r="N916" s="65"/>
      <c r="O916" s="65"/>
    </row>
    <row r="917" spans="1:15" ht="37.5" customHeight="1" x14ac:dyDescent="0.4">
      <c r="A917" s="69">
        <v>921101</v>
      </c>
      <c r="B917" s="63"/>
      <c r="C917" s="63"/>
      <c r="D917" s="64" t="s">
        <v>1593</v>
      </c>
      <c r="E917" s="64" t="s">
        <v>1795</v>
      </c>
      <c r="F917" s="64" t="s">
        <v>2786</v>
      </c>
      <c r="G917" s="64" t="s">
        <v>2786</v>
      </c>
      <c r="H917" s="64" t="s">
        <v>2786</v>
      </c>
      <c r="I917" s="64" t="s">
        <v>2786</v>
      </c>
      <c r="J917" s="64" t="s">
        <v>2786</v>
      </c>
      <c r="K917" s="64" t="s">
        <v>2786</v>
      </c>
      <c r="L917" s="64" t="s">
        <v>2786</v>
      </c>
      <c r="M917" s="64" t="s">
        <v>2786</v>
      </c>
      <c r="N917" s="64" t="s">
        <v>2786</v>
      </c>
      <c r="O917" s="64" t="s">
        <v>2786</v>
      </c>
    </row>
    <row r="918" spans="1:15" x14ac:dyDescent="0.4">
      <c r="A918" s="68">
        <v>92125</v>
      </c>
      <c r="B918" s="62"/>
      <c r="C918" s="62">
        <v>1</v>
      </c>
      <c r="D918" s="65">
        <v>26</v>
      </c>
      <c r="E918" s="65"/>
      <c r="F918" s="65"/>
      <c r="G918" s="65"/>
      <c r="H918" s="65"/>
      <c r="I918" s="65"/>
      <c r="J918" s="65"/>
      <c r="K918" s="65"/>
      <c r="L918" s="65"/>
      <c r="M918" s="65"/>
      <c r="N918" s="65"/>
      <c r="O918" s="65"/>
    </row>
    <row r="919" spans="1:15" ht="37.5" customHeight="1" x14ac:dyDescent="0.4">
      <c r="A919" s="69">
        <v>921251</v>
      </c>
      <c r="B919" s="63"/>
      <c r="C919" s="63"/>
      <c r="D919" s="64" t="s">
        <v>1819</v>
      </c>
      <c r="E919" s="64" t="s">
        <v>2786</v>
      </c>
      <c r="F919" s="64" t="s">
        <v>2786</v>
      </c>
      <c r="G919" s="64" t="s">
        <v>2786</v>
      </c>
      <c r="H919" s="64" t="s">
        <v>2786</v>
      </c>
      <c r="I919" s="64" t="s">
        <v>2786</v>
      </c>
      <c r="J919" s="64" t="s">
        <v>2786</v>
      </c>
      <c r="K919" s="64" t="s">
        <v>2786</v>
      </c>
      <c r="L919" s="64" t="s">
        <v>2786</v>
      </c>
      <c r="M919" s="64" t="s">
        <v>2786</v>
      </c>
      <c r="N919" s="64" t="s">
        <v>2786</v>
      </c>
      <c r="O919" s="64" t="s">
        <v>2786</v>
      </c>
    </row>
    <row r="920" spans="1:15" x14ac:dyDescent="0.4">
      <c r="A920" s="68">
        <v>92126</v>
      </c>
      <c r="B920" s="62"/>
      <c r="C920" s="62">
        <v>1</v>
      </c>
      <c r="D920" s="65">
        <v>46</v>
      </c>
      <c r="E920" s="65"/>
      <c r="F920" s="65"/>
      <c r="G920" s="65"/>
      <c r="H920" s="65"/>
      <c r="I920" s="65"/>
      <c r="J920" s="65"/>
      <c r="K920" s="65"/>
      <c r="L920" s="65"/>
      <c r="M920" s="65"/>
      <c r="N920" s="65"/>
      <c r="O920" s="65"/>
    </row>
    <row r="921" spans="1:15" ht="37.5" customHeight="1" x14ac:dyDescent="0.4">
      <c r="A921" s="69">
        <v>921261</v>
      </c>
      <c r="B921" s="63"/>
      <c r="C921" s="63"/>
      <c r="D921" s="64" t="s">
        <v>2000</v>
      </c>
      <c r="E921" s="64" t="s">
        <v>2786</v>
      </c>
      <c r="F921" s="64" t="s">
        <v>2786</v>
      </c>
      <c r="G921" s="64" t="s">
        <v>2786</v>
      </c>
      <c r="H921" s="64" t="s">
        <v>2786</v>
      </c>
      <c r="I921" s="64" t="s">
        <v>2786</v>
      </c>
      <c r="J921" s="64" t="s">
        <v>2786</v>
      </c>
      <c r="K921" s="64" t="s">
        <v>2786</v>
      </c>
      <c r="L921" s="64" t="s">
        <v>2786</v>
      </c>
      <c r="M921" s="64" t="s">
        <v>2786</v>
      </c>
      <c r="N921" s="64" t="s">
        <v>2786</v>
      </c>
      <c r="O921" s="64" t="s">
        <v>2786</v>
      </c>
    </row>
    <row r="922" spans="1:15" x14ac:dyDescent="0.4">
      <c r="A922" s="68">
        <v>92128</v>
      </c>
      <c r="B922" s="62"/>
      <c r="C922" s="62">
        <v>1</v>
      </c>
      <c r="D922" s="65">
        <v>82</v>
      </c>
      <c r="E922" s="65"/>
      <c r="F922" s="65"/>
      <c r="G922" s="65"/>
      <c r="H922" s="65"/>
      <c r="I922" s="65"/>
      <c r="J922" s="65"/>
      <c r="K922" s="65"/>
      <c r="L922" s="65"/>
      <c r="M922" s="65"/>
      <c r="N922" s="65"/>
      <c r="O922" s="65"/>
    </row>
    <row r="923" spans="1:15" ht="37.5" customHeight="1" x14ac:dyDescent="0.4">
      <c r="A923" s="69">
        <v>921281</v>
      </c>
      <c r="B923" s="63"/>
      <c r="C923" s="63"/>
      <c r="D923" s="64" t="s">
        <v>2331</v>
      </c>
      <c r="E923" s="64" t="s">
        <v>2786</v>
      </c>
      <c r="F923" s="64" t="s">
        <v>2786</v>
      </c>
      <c r="G923" s="64" t="s">
        <v>2786</v>
      </c>
      <c r="H923" s="64" t="s">
        <v>2786</v>
      </c>
      <c r="I923" s="64" t="s">
        <v>2786</v>
      </c>
      <c r="J923" s="64" t="s">
        <v>2786</v>
      </c>
      <c r="K923" s="64" t="s">
        <v>2786</v>
      </c>
      <c r="L923" s="64" t="s">
        <v>2786</v>
      </c>
      <c r="M923" s="64" t="s">
        <v>2786</v>
      </c>
      <c r="N923" s="64" t="s">
        <v>2786</v>
      </c>
      <c r="O923" s="64" t="s">
        <v>2786</v>
      </c>
    </row>
    <row r="924" spans="1:15" x14ac:dyDescent="0.4">
      <c r="A924" s="68">
        <v>92129</v>
      </c>
      <c r="B924" s="62"/>
      <c r="C924" s="62">
        <v>1</v>
      </c>
      <c r="D924" s="65">
        <v>82</v>
      </c>
      <c r="E924" s="65"/>
      <c r="F924" s="65"/>
      <c r="G924" s="65"/>
      <c r="H924" s="65"/>
      <c r="I924" s="65"/>
      <c r="J924" s="65"/>
      <c r="K924" s="65"/>
      <c r="L924" s="65"/>
      <c r="M924" s="65"/>
      <c r="N924" s="65"/>
      <c r="O924" s="65"/>
    </row>
    <row r="925" spans="1:15" ht="37.5" customHeight="1" x14ac:dyDescent="0.4">
      <c r="A925" s="69">
        <v>921291</v>
      </c>
      <c r="B925" s="63"/>
      <c r="C925" s="63"/>
      <c r="D925" s="64" t="s">
        <v>2331</v>
      </c>
      <c r="E925" s="64" t="s">
        <v>2786</v>
      </c>
      <c r="F925" s="64" t="s">
        <v>2786</v>
      </c>
      <c r="G925" s="64" t="s">
        <v>2786</v>
      </c>
      <c r="H925" s="64" t="s">
        <v>2786</v>
      </c>
      <c r="I925" s="64" t="s">
        <v>2786</v>
      </c>
      <c r="J925" s="64" t="s">
        <v>2786</v>
      </c>
      <c r="K925" s="64" t="s">
        <v>2786</v>
      </c>
      <c r="L925" s="64" t="s">
        <v>2786</v>
      </c>
      <c r="M925" s="64" t="s">
        <v>2786</v>
      </c>
      <c r="N925" s="64" t="s">
        <v>2786</v>
      </c>
      <c r="O925" s="64" t="s">
        <v>2786</v>
      </c>
    </row>
    <row r="926" spans="1:15" x14ac:dyDescent="0.4">
      <c r="A926" s="68">
        <v>92130</v>
      </c>
      <c r="B926" s="62"/>
      <c r="C926" s="62">
        <v>2</v>
      </c>
      <c r="D926" s="65">
        <v>24</v>
      </c>
      <c r="E926" s="65">
        <v>100</v>
      </c>
      <c r="F926" s="65"/>
      <c r="G926" s="65"/>
      <c r="H926" s="65"/>
      <c r="I926" s="65"/>
      <c r="J926" s="65"/>
      <c r="K926" s="65"/>
      <c r="L926" s="65"/>
      <c r="M926" s="65"/>
      <c r="N926" s="65"/>
      <c r="O926" s="65"/>
    </row>
    <row r="927" spans="1:15" ht="37.5" customHeight="1" x14ac:dyDescent="0.4">
      <c r="A927" s="69">
        <v>921301</v>
      </c>
      <c r="B927" s="63"/>
      <c r="C927" s="63"/>
      <c r="D927" s="64" t="s">
        <v>1795</v>
      </c>
      <c r="E927" s="64" t="s">
        <v>2547</v>
      </c>
      <c r="F927" s="64" t="s">
        <v>2786</v>
      </c>
      <c r="G927" s="64" t="s">
        <v>2786</v>
      </c>
      <c r="H927" s="64" t="s">
        <v>2786</v>
      </c>
      <c r="I927" s="64" t="s">
        <v>2786</v>
      </c>
      <c r="J927" s="64" t="s">
        <v>2786</v>
      </c>
      <c r="K927" s="64" t="s">
        <v>2786</v>
      </c>
      <c r="L927" s="64" t="s">
        <v>2786</v>
      </c>
      <c r="M927" s="64" t="s">
        <v>2786</v>
      </c>
      <c r="N927" s="64" t="s">
        <v>2786</v>
      </c>
      <c r="O927" s="64" t="s">
        <v>2786</v>
      </c>
    </row>
    <row r="928" spans="1:15" x14ac:dyDescent="0.4">
      <c r="A928" s="68">
        <v>92133</v>
      </c>
      <c r="B928" s="62"/>
      <c r="C928" s="62">
        <v>1</v>
      </c>
      <c r="D928" s="65">
        <v>99</v>
      </c>
      <c r="E928" s="65"/>
      <c r="F928" s="65"/>
      <c r="G928" s="65"/>
      <c r="H928" s="65"/>
      <c r="I928" s="65"/>
      <c r="J928" s="65"/>
      <c r="K928" s="65"/>
      <c r="L928" s="65"/>
      <c r="M928" s="65"/>
      <c r="N928" s="65"/>
      <c r="O928" s="65"/>
    </row>
    <row r="929" spans="1:15" ht="37.5" x14ac:dyDescent="0.4">
      <c r="A929" s="69">
        <v>921331</v>
      </c>
      <c r="B929" s="63"/>
      <c r="C929" s="63"/>
      <c r="D929" s="64" t="s">
        <v>2511</v>
      </c>
      <c r="E929" s="64" t="s">
        <v>2786</v>
      </c>
      <c r="F929" s="64" t="s">
        <v>2786</v>
      </c>
      <c r="G929" s="64"/>
      <c r="H929" s="64" t="s">
        <v>2786</v>
      </c>
      <c r="I929" s="64" t="s">
        <v>2786</v>
      </c>
      <c r="J929" s="64" t="s">
        <v>2786</v>
      </c>
      <c r="K929" s="64" t="s">
        <v>2786</v>
      </c>
      <c r="L929" s="64" t="s">
        <v>2786</v>
      </c>
      <c r="M929" s="64" t="s">
        <v>2786</v>
      </c>
      <c r="N929" s="64" t="s">
        <v>2786</v>
      </c>
      <c r="O929" s="64" t="s">
        <v>2786</v>
      </c>
    </row>
    <row r="930" spans="1:15" x14ac:dyDescent="0.4">
      <c r="A930" s="68">
        <v>92134</v>
      </c>
      <c r="B930" s="62"/>
      <c r="C930" s="62">
        <v>1</v>
      </c>
      <c r="D930" s="65">
        <v>120</v>
      </c>
      <c r="E930" s="65"/>
      <c r="F930" s="65"/>
      <c r="G930" s="65"/>
      <c r="H930" s="65"/>
      <c r="I930" s="65"/>
      <c r="J930" s="65"/>
      <c r="K930" s="65"/>
      <c r="L930" s="65"/>
      <c r="M930" s="65"/>
      <c r="N930" s="65"/>
      <c r="O930" s="65"/>
    </row>
    <row r="931" spans="1:15" ht="37.5" x14ac:dyDescent="0.4">
      <c r="A931" s="69">
        <v>921341</v>
      </c>
      <c r="B931" s="63"/>
      <c r="C931" s="63"/>
      <c r="D931" s="64" t="s">
        <v>2727</v>
      </c>
      <c r="E931" s="64" t="s">
        <v>2786</v>
      </c>
      <c r="F931" s="64" t="s">
        <v>2786</v>
      </c>
      <c r="G931" s="64" t="s">
        <v>2786</v>
      </c>
      <c r="H931" s="64" t="s">
        <v>2786</v>
      </c>
      <c r="I931" s="64" t="s">
        <v>2786</v>
      </c>
      <c r="J931" s="64" t="s">
        <v>2786</v>
      </c>
      <c r="K931" s="64" t="s">
        <v>2786</v>
      </c>
      <c r="L931" s="64" t="s">
        <v>2786</v>
      </c>
      <c r="M931" s="64" t="s">
        <v>2786</v>
      </c>
      <c r="N931" s="64" t="s">
        <v>2786</v>
      </c>
      <c r="O931" s="64" t="s">
        <v>2786</v>
      </c>
    </row>
    <row r="932" spans="1:15" x14ac:dyDescent="0.4">
      <c r="A932" s="68">
        <v>92139</v>
      </c>
      <c r="B932" s="62"/>
      <c r="C932" s="62">
        <v>1</v>
      </c>
      <c r="D932" s="65">
        <v>10</v>
      </c>
      <c r="E932" s="65"/>
      <c r="F932" s="65"/>
      <c r="G932" s="65"/>
      <c r="H932" s="65"/>
      <c r="I932" s="65"/>
      <c r="J932" s="65"/>
      <c r="K932" s="65"/>
      <c r="L932" s="65"/>
      <c r="M932" s="65"/>
      <c r="N932" s="65"/>
      <c r="O932" s="65"/>
    </row>
    <row r="933" spans="1:15" ht="37.5" customHeight="1" x14ac:dyDescent="0.4">
      <c r="A933" s="69">
        <v>921391</v>
      </c>
      <c r="B933" s="63"/>
      <c r="C933" s="63"/>
      <c r="D933" s="64" t="s">
        <v>1671</v>
      </c>
      <c r="E933" s="64" t="s">
        <v>2786</v>
      </c>
      <c r="F933" s="64" t="s">
        <v>2786</v>
      </c>
      <c r="G933" s="64" t="s">
        <v>2786</v>
      </c>
      <c r="H933" s="64" t="s">
        <v>2786</v>
      </c>
      <c r="I933" s="64" t="s">
        <v>2786</v>
      </c>
      <c r="J933" s="64" t="s">
        <v>2786</v>
      </c>
      <c r="K933" s="64" t="s">
        <v>2786</v>
      </c>
      <c r="L933" s="64" t="s">
        <v>2786</v>
      </c>
      <c r="M933" s="64" t="s">
        <v>2786</v>
      </c>
      <c r="N933" s="64" t="s">
        <v>2786</v>
      </c>
      <c r="O933" s="64" t="s">
        <v>2786</v>
      </c>
    </row>
    <row r="934" spans="1:15" x14ac:dyDescent="0.4">
      <c r="A934" s="68">
        <v>92140</v>
      </c>
      <c r="B934" s="62"/>
      <c r="C934" s="62">
        <v>1</v>
      </c>
      <c r="D934" s="65">
        <v>4</v>
      </c>
      <c r="E934" s="65"/>
      <c r="F934" s="65"/>
      <c r="G934" s="65"/>
      <c r="H934" s="65"/>
      <c r="I934" s="65"/>
      <c r="J934" s="65"/>
      <c r="K934" s="65"/>
      <c r="L934" s="65"/>
      <c r="M934" s="65"/>
      <c r="N934" s="65"/>
      <c r="O934" s="65"/>
    </row>
    <row r="935" spans="1:15" ht="37.5" customHeight="1" x14ac:dyDescent="0.4">
      <c r="A935" s="69">
        <v>921401</v>
      </c>
      <c r="B935" s="63"/>
      <c r="C935" s="63"/>
      <c r="D935" s="64" t="s">
        <v>1602</v>
      </c>
      <c r="E935" s="64" t="s">
        <v>2786</v>
      </c>
      <c r="F935" s="64" t="s">
        <v>2786</v>
      </c>
      <c r="G935" s="64" t="s">
        <v>2786</v>
      </c>
      <c r="H935" s="64" t="s">
        <v>2786</v>
      </c>
      <c r="I935" s="64" t="s">
        <v>2786</v>
      </c>
      <c r="J935" s="64" t="s">
        <v>2786</v>
      </c>
      <c r="K935" s="64" t="s">
        <v>2786</v>
      </c>
      <c r="L935" s="64" t="s">
        <v>2786</v>
      </c>
      <c r="M935" s="64" t="s">
        <v>2786</v>
      </c>
      <c r="N935" s="64" t="s">
        <v>2786</v>
      </c>
      <c r="O935" s="64" t="s">
        <v>2786</v>
      </c>
    </row>
    <row r="936" spans="1:15" x14ac:dyDescent="0.4">
      <c r="A936" s="68">
        <v>92144</v>
      </c>
      <c r="B936" s="62"/>
      <c r="C936" s="62">
        <v>1</v>
      </c>
      <c r="D936" s="65">
        <v>35</v>
      </c>
      <c r="E936" s="65"/>
      <c r="F936" s="65"/>
      <c r="G936" s="65"/>
      <c r="H936" s="65"/>
      <c r="I936" s="65"/>
      <c r="J936" s="65"/>
      <c r="K936" s="65"/>
      <c r="L936" s="65"/>
      <c r="M936" s="65"/>
      <c r="N936" s="65"/>
      <c r="O936" s="65"/>
    </row>
    <row r="937" spans="1:15" ht="37.5" customHeight="1" x14ac:dyDescent="0.4">
      <c r="A937" s="69">
        <v>921441</v>
      </c>
      <c r="B937" s="63"/>
      <c r="C937" s="63"/>
      <c r="D937" s="64" t="s">
        <v>1905</v>
      </c>
      <c r="E937" s="64" t="s">
        <v>2786</v>
      </c>
      <c r="F937" s="64" t="s">
        <v>2786</v>
      </c>
      <c r="G937" s="64" t="s">
        <v>2786</v>
      </c>
      <c r="H937" s="64" t="s">
        <v>2786</v>
      </c>
      <c r="I937" s="64" t="s">
        <v>2786</v>
      </c>
      <c r="J937" s="64" t="s">
        <v>2786</v>
      </c>
      <c r="K937" s="64" t="s">
        <v>2786</v>
      </c>
      <c r="L937" s="64" t="s">
        <v>2786</v>
      </c>
      <c r="M937" s="64" t="s">
        <v>2786</v>
      </c>
      <c r="N937" s="64" t="s">
        <v>2786</v>
      </c>
      <c r="O937" s="64" t="s">
        <v>2786</v>
      </c>
    </row>
    <row r="938" spans="1:15" x14ac:dyDescent="0.4">
      <c r="A938" s="68">
        <v>92151</v>
      </c>
      <c r="B938" s="62"/>
      <c r="C938" s="62">
        <v>1</v>
      </c>
      <c r="D938" s="65">
        <v>38</v>
      </c>
      <c r="E938" s="65"/>
      <c r="F938" s="65"/>
      <c r="G938" s="65"/>
      <c r="H938" s="65"/>
      <c r="I938" s="65"/>
      <c r="J938" s="65"/>
      <c r="K938" s="65"/>
      <c r="L938" s="65"/>
      <c r="M938" s="65"/>
      <c r="N938" s="65"/>
      <c r="O938" s="65"/>
    </row>
    <row r="939" spans="1:15" ht="37.5" customHeight="1" x14ac:dyDescent="0.4">
      <c r="A939" s="69">
        <v>921511</v>
      </c>
      <c r="B939" s="63"/>
      <c r="C939" s="63"/>
      <c r="D939" s="64" t="s">
        <v>1939</v>
      </c>
      <c r="E939" s="64" t="s">
        <v>2786</v>
      </c>
      <c r="F939" s="64" t="s">
        <v>2786</v>
      </c>
      <c r="G939" s="64" t="s">
        <v>2786</v>
      </c>
      <c r="H939" s="64" t="s">
        <v>2786</v>
      </c>
      <c r="I939" s="64" t="s">
        <v>2786</v>
      </c>
      <c r="J939" s="64" t="s">
        <v>2786</v>
      </c>
      <c r="K939" s="64" t="s">
        <v>2786</v>
      </c>
      <c r="L939" s="64" t="s">
        <v>2786</v>
      </c>
      <c r="M939" s="64" t="s">
        <v>2786</v>
      </c>
      <c r="N939" s="64" t="s">
        <v>2786</v>
      </c>
      <c r="O939" s="64" t="s">
        <v>2786</v>
      </c>
    </row>
    <row r="940" spans="1:15" x14ac:dyDescent="0.4">
      <c r="A940" s="68">
        <v>92160</v>
      </c>
      <c r="B940" s="62"/>
      <c r="C940" s="62">
        <v>1</v>
      </c>
      <c r="D940" s="65">
        <v>106</v>
      </c>
      <c r="E940" s="65"/>
      <c r="F940" s="65"/>
      <c r="G940" s="65"/>
      <c r="H940" s="65"/>
      <c r="I940" s="65"/>
      <c r="J940" s="65"/>
      <c r="K940" s="65"/>
      <c r="L940" s="65"/>
      <c r="M940" s="65"/>
      <c r="N940" s="65"/>
      <c r="O940" s="65"/>
    </row>
    <row r="941" spans="1:15" ht="37.5" x14ac:dyDescent="0.4">
      <c r="A941" s="69">
        <v>921601</v>
      </c>
      <c r="B941" s="63"/>
      <c r="C941" s="63"/>
      <c r="D941" s="64" t="s">
        <v>2591</v>
      </c>
      <c r="E941" s="64" t="s">
        <v>2786</v>
      </c>
      <c r="F941" s="64" t="s">
        <v>2786</v>
      </c>
      <c r="G941" s="64" t="s">
        <v>2786</v>
      </c>
      <c r="H941" s="64" t="s">
        <v>2786</v>
      </c>
      <c r="I941" s="64" t="s">
        <v>2786</v>
      </c>
      <c r="J941" s="64" t="s">
        <v>2786</v>
      </c>
      <c r="K941" s="64" t="s">
        <v>2786</v>
      </c>
      <c r="L941" s="64" t="s">
        <v>2786</v>
      </c>
      <c r="M941" s="64" t="s">
        <v>2786</v>
      </c>
      <c r="N941" s="64" t="s">
        <v>2786</v>
      </c>
      <c r="O941" s="64" t="s">
        <v>2786</v>
      </c>
    </row>
    <row r="942" spans="1:15" x14ac:dyDescent="0.4">
      <c r="A942" s="68">
        <v>92166</v>
      </c>
      <c r="B942" s="62"/>
      <c r="C942" s="62">
        <v>1</v>
      </c>
      <c r="D942" s="65">
        <v>11</v>
      </c>
      <c r="E942" s="65"/>
      <c r="F942" s="65"/>
      <c r="G942" s="65"/>
      <c r="H942" s="65"/>
      <c r="I942" s="65"/>
      <c r="J942" s="65"/>
      <c r="K942" s="65"/>
      <c r="L942" s="65"/>
      <c r="M942" s="65"/>
      <c r="N942" s="65"/>
      <c r="O942" s="65"/>
    </row>
    <row r="943" spans="1:15" ht="37.5" x14ac:dyDescent="0.4">
      <c r="A943" s="69">
        <v>921661</v>
      </c>
      <c r="B943" s="63"/>
      <c r="C943" s="63"/>
      <c r="D943" s="64" t="s">
        <v>1684</v>
      </c>
      <c r="E943" s="64" t="s">
        <v>2786</v>
      </c>
      <c r="F943" s="64" t="s">
        <v>2786</v>
      </c>
      <c r="G943" s="64" t="s">
        <v>2786</v>
      </c>
      <c r="H943" s="64" t="s">
        <v>2786</v>
      </c>
      <c r="I943" s="64" t="s">
        <v>2786</v>
      </c>
      <c r="J943" s="64" t="s">
        <v>2786</v>
      </c>
      <c r="K943" s="64" t="s">
        <v>2786</v>
      </c>
      <c r="L943" s="64" t="s">
        <v>2786</v>
      </c>
      <c r="M943" s="64" t="s">
        <v>2786</v>
      </c>
      <c r="N943" s="64" t="s">
        <v>2786</v>
      </c>
      <c r="O943" s="64" t="s">
        <v>2786</v>
      </c>
    </row>
    <row r="944" spans="1:15" x14ac:dyDescent="0.4">
      <c r="A944" s="68">
        <v>92168</v>
      </c>
      <c r="B944" s="62"/>
      <c r="C944" s="62">
        <v>2</v>
      </c>
      <c r="D944" s="65">
        <v>9</v>
      </c>
      <c r="E944" s="65">
        <v>48</v>
      </c>
      <c r="F944" s="65"/>
      <c r="G944" s="65"/>
      <c r="H944" s="65"/>
      <c r="I944" s="65"/>
      <c r="J944" s="65"/>
      <c r="K944" s="65"/>
      <c r="L944" s="65"/>
      <c r="M944" s="65"/>
      <c r="N944" s="65"/>
      <c r="O944" s="65"/>
    </row>
    <row r="945" spans="1:15" ht="37.5" customHeight="1" x14ac:dyDescent="0.4">
      <c r="A945" s="69">
        <v>921681</v>
      </c>
      <c r="B945" s="63"/>
      <c r="C945" s="63"/>
      <c r="D945" s="64" t="s">
        <v>1661</v>
      </c>
      <c r="E945" s="64" t="s">
        <v>2019</v>
      </c>
      <c r="F945" s="64" t="s">
        <v>2786</v>
      </c>
      <c r="G945" s="64" t="s">
        <v>2786</v>
      </c>
      <c r="H945" s="64" t="s">
        <v>2786</v>
      </c>
      <c r="I945" s="64" t="s">
        <v>2786</v>
      </c>
      <c r="J945" s="64" t="s">
        <v>2786</v>
      </c>
      <c r="K945" s="64" t="s">
        <v>2786</v>
      </c>
      <c r="L945" s="64" t="s">
        <v>2786</v>
      </c>
      <c r="M945" s="64" t="s">
        <v>2786</v>
      </c>
      <c r="N945" s="64" t="s">
        <v>2786</v>
      </c>
      <c r="O945" s="64" t="s">
        <v>2786</v>
      </c>
    </row>
    <row r="946" spans="1:15" x14ac:dyDescent="0.4">
      <c r="A946" s="68">
        <v>92171</v>
      </c>
      <c r="B946" s="62"/>
      <c r="C946" s="62">
        <v>2</v>
      </c>
      <c r="D946" s="65">
        <v>45</v>
      </c>
      <c r="E946" s="65">
        <v>72</v>
      </c>
      <c r="F946" s="65"/>
      <c r="G946" s="65"/>
      <c r="H946" s="65"/>
      <c r="I946" s="65"/>
      <c r="J946" s="65"/>
      <c r="K946" s="65"/>
      <c r="L946" s="65"/>
      <c r="M946" s="65"/>
      <c r="N946" s="65"/>
      <c r="O946" s="65"/>
    </row>
    <row r="947" spans="1:15" ht="37.5" customHeight="1" x14ac:dyDescent="0.4">
      <c r="A947" s="69">
        <v>921711</v>
      </c>
      <c r="B947" s="63"/>
      <c r="C947" s="63"/>
      <c r="D947" s="64" t="s">
        <v>1993</v>
      </c>
      <c r="E947" s="64" t="s">
        <v>2180</v>
      </c>
      <c r="F947" s="64" t="s">
        <v>2786</v>
      </c>
      <c r="G947" s="64" t="s">
        <v>2786</v>
      </c>
      <c r="H947" s="64" t="s">
        <v>2786</v>
      </c>
      <c r="I947" s="64" t="s">
        <v>2786</v>
      </c>
      <c r="J947" s="64" t="s">
        <v>2786</v>
      </c>
      <c r="K947" s="64" t="s">
        <v>2786</v>
      </c>
      <c r="L947" s="64" t="s">
        <v>2786</v>
      </c>
      <c r="M947" s="64" t="s">
        <v>2786</v>
      </c>
      <c r="N947" s="64" t="s">
        <v>2786</v>
      </c>
      <c r="O947" s="64" t="s">
        <v>2786</v>
      </c>
    </row>
    <row r="948" spans="1:15" x14ac:dyDescent="0.4">
      <c r="A948" s="68">
        <v>92174</v>
      </c>
      <c r="B948" s="62"/>
      <c r="C948" s="62">
        <v>1</v>
      </c>
      <c r="D948" s="65">
        <v>54</v>
      </c>
      <c r="E948" s="65"/>
      <c r="F948" s="65"/>
      <c r="G948" s="65"/>
      <c r="H948" s="65"/>
      <c r="I948" s="65"/>
      <c r="J948" s="65"/>
      <c r="K948" s="65"/>
      <c r="L948" s="65"/>
      <c r="M948" s="65"/>
      <c r="N948" s="65"/>
      <c r="O948" s="65"/>
    </row>
    <row r="949" spans="1:15" ht="37.5" customHeight="1" x14ac:dyDescent="0.4">
      <c r="A949" s="69">
        <v>921741</v>
      </c>
      <c r="B949" s="63"/>
      <c r="C949" s="63"/>
      <c r="D949" s="64" t="s">
        <v>2802</v>
      </c>
      <c r="E949" s="64" t="s">
        <v>2786</v>
      </c>
      <c r="F949" s="64" t="s">
        <v>2786</v>
      </c>
      <c r="G949" s="64" t="s">
        <v>2786</v>
      </c>
      <c r="H949" s="64" t="s">
        <v>2786</v>
      </c>
      <c r="I949" s="64" t="s">
        <v>2786</v>
      </c>
      <c r="J949" s="64" t="s">
        <v>2786</v>
      </c>
      <c r="K949" s="64" t="s">
        <v>2786</v>
      </c>
      <c r="L949" s="64" t="s">
        <v>2786</v>
      </c>
      <c r="M949" s="64" t="s">
        <v>2786</v>
      </c>
      <c r="N949" s="64" t="s">
        <v>2786</v>
      </c>
      <c r="O949" s="64" t="s">
        <v>2786</v>
      </c>
    </row>
    <row r="950" spans="1:15" x14ac:dyDescent="0.4">
      <c r="A950" s="68">
        <v>92175</v>
      </c>
      <c r="B950" s="62"/>
      <c r="C950" s="62">
        <v>2</v>
      </c>
      <c r="D950" s="65">
        <v>33</v>
      </c>
      <c r="E950" s="65">
        <v>45</v>
      </c>
      <c r="F950" s="65"/>
      <c r="G950" s="65"/>
      <c r="H950" s="65"/>
      <c r="I950" s="65"/>
      <c r="J950" s="65"/>
      <c r="K950" s="65"/>
      <c r="L950" s="65"/>
      <c r="M950" s="65"/>
      <c r="N950" s="65"/>
      <c r="O950" s="65"/>
    </row>
    <row r="951" spans="1:15" ht="37.5" customHeight="1" x14ac:dyDescent="0.4">
      <c r="A951" s="69">
        <v>921751</v>
      </c>
      <c r="B951" s="63"/>
      <c r="C951" s="63"/>
      <c r="D951" s="64" t="s">
        <v>1890</v>
      </c>
      <c r="E951" s="64" t="s">
        <v>1993</v>
      </c>
      <c r="F951" s="64" t="s">
        <v>2786</v>
      </c>
      <c r="G951" s="64" t="s">
        <v>2786</v>
      </c>
      <c r="H951" s="64" t="s">
        <v>2786</v>
      </c>
      <c r="I951" s="64" t="s">
        <v>2786</v>
      </c>
      <c r="J951" s="64" t="s">
        <v>2786</v>
      </c>
      <c r="K951" s="64" t="s">
        <v>2786</v>
      </c>
      <c r="L951" s="64" t="s">
        <v>2786</v>
      </c>
      <c r="M951" s="64" t="s">
        <v>2786</v>
      </c>
      <c r="N951" s="64" t="s">
        <v>2786</v>
      </c>
      <c r="O951" s="64" t="s">
        <v>2786</v>
      </c>
    </row>
    <row r="952" spans="1:15" x14ac:dyDescent="0.4">
      <c r="A952" s="68">
        <v>92186</v>
      </c>
      <c r="B952" s="62"/>
      <c r="C952" s="62">
        <v>1</v>
      </c>
      <c r="D952" s="65">
        <v>86</v>
      </c>
      <c r="E952" s="65"/>
      <c r="F952" s="65"/>
      <c r="G952" s="65"/>
      <c r="H952" s="65"/>
      <c r="I952" s="65"/>
      <c r="J952" s="65"/>
      <c r="K952" s="65"/>
      <c r="L952" s="65"/>
      <c r="M952" s="65"/>
      <c r="N952" s="65"/>
      <c r="O952" s="65"/>
    </row>
    <row r="953" spans="1:15" ht="37.5" customHeight="1" x14ac:dyDescent="0.4">
      <c r="A953" s="69">
        <v>921861</v>
      </c>
      <c r="B953" s="63"/>
      <c r="C953" s="63"/>
      <c r="D953" s="64" t="s">
        <v>2393</v>
      </c>
      <c r="E953" s="64" t="s">
        <v>2786</v>
      </c>
      <c r="F953" s="64" t="s">
        <v>2786</v>
      </c>
      <c r="G953" s="64" t="s">
        <v>2786</v>
      </c>
      <c r="H953" s="64" t="s">
        <v>2786</v>
      </c>
      <c r="I953" s="64" t="s">
        <v>2786</v>
      </c>
      <c r="J953" s="64" t="s">
        <v>2786</v>
      </c>
      <c r="K953" s="64" t="s">
        <v>2786</v>
      </c>
      <c r="L953" s="64" t="s">
        <v>2786</v>
      </c>
      <c r="M953" s="64" t="s">
        <v>2786</v>
      </c>
      <c r="N953" s="64" t="s">
        <v>2786</v>
      </c>
      <c r="O953" s="64" t="s">
        <v>2786</v>
      </c>
    </row>
    <row r="954" spans="1:15" x14ac:dyDescent="0.4">
      <c r="A954" s="68">
        <v>92190</v>
      </c>
      <c r="B954" s="62"/>
      <c r="C954" s="62">
        <v>1</v>
      </c>
      <c r="D954" s="65">
        <v>85</v>
      </c>
      <c r="E954" s="65"/>
      <c r="F954" s="65"/>
      <c r="G954" s="65"/>
      <c r="H954" s="65"/>
      <c r="I954" s="65"/>
      <c r="J954" s="65"/>
      <c r="K954" s="65"/>
      <c r="L954" s="65"/>
      <c r="M954" s="65"/>
      <c r="N954" s="65"/>
      <c r="O954" s="65"/>
    </row>
    <row r="955" spans="1:15" ht="37.5" x14ac:dyDescent="0.4">
      <c r="A955" s="69">
        <v>921901</v>
      </c>
      <c r="B955" s="63"/>
      <c r="C955" s="63"/>
      <c r="D955" s="64" t="s">
        <v>2377</v>
      </c>
      <c r="E955" s="64" t="s">
        <v>2786</v>
      </c>
      <c r="F955" s="64" t="s">
        <v>2786</v>
      </c>
      <c r="G955" s="64" t="s">
        <v>2786</v>
      </c>
      <c r="H955" s="64" t="s">
        <v>2786</v>
      </c>
      <c r="I955" s="64" t="s">
        <v>2786</v>
      </c>
      <c r="J955" s="64" t="s">
        <v>2786</v>
      </c>
      <c r="K955" s="64" t="s">
        <v>2786</v>
      </c>
      <c r="L955" s="64" t="s">
        <v>2786</v>
      </c>
      <c r="M955" s="64" t="s">
        <v>2786</v>
      </c>
      <c r="N955" s="64" t="s">
        <v>2786</v>
      </c>
      <c r="O955" s="64" t="s">
        <v>2786</v>
      </c>
    </row>
    <row r="956" spans="1:15" x14ac:dyDescent="0.4">
      <c r="A956" s="68">
        <v>92191</v>
      </c>
      <c r="B956" s="62"/>
      <c r="C956" s="62">
        <v>1</v>
      </c>
      <c r="D956" s="65">
        <v>90</v>
      </c>
      <c r="E956" s="65"/>
      <c r="F956" s="65"/>
      <c r="G956" s="65"/>
      <c r="H956" s="65"/>
      <c r="I956" s="65"/>
      <c r="J956" s="65"/>
      <c r="K956" s="65"/>
      <c r="L956" s="65"/>
      <c r="M956" s="65"/>
      <c r="N956" s="65"/>
      <c r="O956" s="65"/>
    </row>
    <row r="957" spans="1:15" ht="37.5" x14ac:dyDescent="0.4">
      <c r="A957" s="69">
        <v>921911</v>
      </c>
      <c r="B957" s="63"/>
      <c r="C957" s="63"/>
      <c r="D957" s="64" t="s">
        <v>2431</v>
      </c>
      <c r="E957" s="64" t="s">
        <v>2786</v>
      </c>
      <c r="F957" s="64" t="s">
        <v>2786</v>
      </c>
      <c r="G957" s="64" t="s">
        <v>2786</v>
      </c>
      <c r="H957" s="64" t="s">
        <v>2786</v>
      </c>
      <c r="I957" s="64" t="s">
        <v>2786</v>
      </c>
      <c r="J957" s="64" t="s">
        <v>2786</v>
      </c>
      <c r="K957" s="64" t="s">
        <v>2786</v>
      </c>
      <c r="L957" s="64" t="s">
        <v>2786</v>
      </c>
      <c r="M957" s="64" t="s">
        <v>2786</v>
      </c>
      <c r="N957" s="64" t="s">
        <v>2786</v>
      </c>
      <c r="O957" s="64" t="s">
        <v>2786</v>
      </c>
    </row>
    <row r="958" spans="1:15" x14ac:dyDescent="0.4">
      <c r="A958" s="68">
        <v>92192</v>
      </c>
      <c r="B958" s="62"/>
      <c r="C958" s="62">
        <v>1</v>
      </c>
      <c r="D958" s="65">
        <v>58</v>
      </c>
      <c r="E958" s="65"/>
      <c r="F958" s="65"/>
      <c r="G958" s="65"/>
      <c r="H958" s="65"/>
      <c r="I958" s="65"/>
      <c r="J958" s="65"/>
      <c r="K958" s="65"/>
      <c r="L958" s="65"/>
      <c r="M958" s="65"/>
      <c r="N958" s="65"/>
      <c r="O958" s="65"/>
    </row>
    <row r="959" spans="1:15" ht="37.5" customHeight="1" x14ac:dyDescent="0.4">
      <c r="A959" s="69">
        <v>921921</v>
      </c>
      <c r="B959" s="63"/>
      <c r="C959" s="63"/>
      <c r="D959" s="64" t="s">
        <v>2075</v>
      </c>
      <c r="E959" s="64" t="s">
        <v>2786</v>
      </c>
      <c r="F959" s="64" t="s">
        <v>2786</v>
      </c>
      <c r="G959" s="64" t="s">
        <v>2786</v>
      </c>
      <c r="H959" s="64" t="s">
        <v>2786</v>
      </c>
      <c r="I959" s="64" t="s">
        <v>2786</v>
      </c>
      <c r="J959" s="64" t="s">
        <v>2786</v>
      </c>
      <c r="K959" s="64" t="s">
        <v>2786</v>
      </c>
      <c r="L959" s="64" t="s">
        <v>2786</v>
      </c>
      <c r="M959" s="64" t="s">
        <v>2786</v>
      </c>
      <c r="N959" s="64" t="s">
        <v>2786</v>
      </c>
      <c r="O959" s="64" t="s">
        <v>2786</v>
      </c>
    </row>
    <row r="960" spans="1:15" x14ac:dyDescent="0.4">
      <c r="A960" s="68">
        <v>92193</v>
      </c>
      <c r="B960" s="62"/>
      <c r="C960" s="62">
        <v>1</v>
      </c>
      <c r="D960" s="65">
        <v>69</v>
      </c>
      <c r="E960" s="65"/>
      <c r="F960" s="65"/>
      <c r="G960" s="65"/>
      <c r="H960" s="65"/>
      <c r="I960" s="65"/>
      <c r="J960" s="65"/>
      <c r="K960" s="65"/>
      <c r="L960" s="65"/>
      <c r="M960" s="65"/>
      <c r="N960" s="65"/>
      <c r="O960" s="65"/>
    </row>
    <row r="961" spans="1:15" ht="37.5" customHeight="1" x14ac:dyDescent="0.4">
      <c r="A961" s="69">
        <v>921931</v>
      </c>
      <c r="B961" s="63"/>
      <c r="C961" s="63"/>
      <c r="D961" s="64" t="s">
        <v>2789</v>
      </c>
      <c r="E961" s="64" t="s">
        <v>2786</v>
      </c>
      <c r="F961" s="64" t="s">
        <v>2786</v>
      </c>
      <c r="G961" s="64" t="s">
        <v>2786</v>
      </c>
      <c r="H961" s="64" t="s">
        <v>2786</v>
      </c>
      <c r="I961" s="64" t="s">
        <v>2786</v>
      </c>
      <c r="J961" s="64" t="s">
        <v>2786</v>
      </c>
      <c r="K961" s="64" t="s">
        <v>2786</v>
      </c>
      <c r="L961" s="64" t="s">
        <v>2786</v>
      </c>
      <c r="M961" s="64" t="s">
        <v>2786</v>
      </c>
      <c r="N961" s="64" t="s">
        <v>2786</v>
      </c>
      <c r="O961" s="64" t="s">
        <v>2786</v>
      </c>
    </row>
    <row r="962" spans="1:15" x14ac:dyDescent="0.4">
      <c r="A962" s="68">
        <v>92198</v>
      </c>
      <c r="B962" s="62"/>
      <c r="C962" s="62">
        <v>2</v>
      </c>
      <c r="D962" s="65">
        <v>4</v>
      </c>
      <c r="E962" s="65">
        <v>7</v>
      </c>
      <c r="F962" s="65"/>
      <c r="G962" s="65"/>
      <c r="H962" s="65"/>
      <c r="I962" s="65"/>
      <c r="J962" s="65"/>
      <c r="K962" s="65"/>
      <c r="L962" s="65"/>
      <c r="M962" s="65"/>
      <c r="N962" s="65"/>
      <c r="O962" s="65"/>
    </row>
    <row r="963" spans="1:15" ht="37.5" customHeight="1" x14ac:dyDescent="0.4">
      <c r="A963" s="69">
        <v>921981</v>
      </c>
      <c r="B963" s="63"/>
      <c r="C963" s="63"/>
      <c r="D963" s="64" t="s">
        <v>1602</v>
      </c>
      <c r="E963" s="64" t="s">
        <v>1633</v>
      </c>
      <c r="F963" s="64" t="s">
        <v>2786</v>
      </c>
      <c r="G963" s="64" t="s">
        <v>2786</v>
      </c>
      <c r="H963" s="64" t="s">
        <v>2786</v>
      </c>
      <c r="I963" s="64" t="s">
        <v>2786</v>
      </c>
      <c r="J963" s="64" t="s">
        <v>2786</v>
      </c>
      <c r="K963" s="64" t="s">
        <v>2786</v>
      </c>
      <c r="L963" s="64" t="s">
        <v>2786</v>
      </c>
      <c r="M963" s="64" t="s">
        <v>2786</v>
      </c>
      <c r="N963" s="64" t="s">
        <v>2786</v>
      </c>
      <c r="O963" s="64" t="s">
        <v>2786</v>
      </c>
    </row>
    <row r="964" spans="1:15" x14ac:dyDescent="0.4">
      <c r="A964" s="68">
        <v>92200</v>
      </c>
      <c r="B964" s="62"/>
      <c r="C964" s="62">
        <v>2</v>
      </c>
      <c r="D964" s="65">
        <v>5</v>
      </c>
      <c r="E964" s="65">
        <v>34</v>
      </c>
      <c r="F964" s="65"/>
      <c r="G964" s="65"/>
      <c r="H964" s="65"/>
      <c r="I964" s="65"/>
      <c r="J964" s="65"/>
      <c r="K964" s="65"/>
      <c r="L964" s="65"/>
      <c r="M964" s="65"/>
      <c r="N964" s="65"/>
      <c r="O964" s="65"/>
    </row>
    <row r="965" spans="1:15" ht="37.5" x14ac:dyDescent="0.4">
      <c r="A965" s="69">
        <v>922001</v>
      </c>
      <c r="B965" s="63"/>
      <c r="C965" s="63"/>
      <c r="D965" s="64" t="s">
        <v>1614</v>
      </c>
      <c r="E965" s="64" t="s">
        <v>533</v>
      </c>
      <c r="F965" s="64" t="s">
        <v>2786</v>
      </c>
      <c r="G965" s="64" t="s">
        <v>2786</v>
      </c>
      <c r="H965" s="64" t="s">
        <v>2786</v>
      </c>
      <c r="I965" s="64" t="s">
        <v>2786</v>
      </c>
      <c r="J965" s="64" t="s">
        <v>2786</v>
      </c>
      <c r="K965" s="64" t="s">
        <v>2786</v>
      </c>
      <c r="L965" s="64" t="s">
        <v>2786</v>
      </c>
      <c r="M965" s="64" t="s">
        <v>2786</v>
      </c>
      <c r="N965" s="64" t="s">
        <v>2786</v>
      </c>
      <c r="O965" s="64" t="s">
        <v>2786</v>
      </c>
    </row>
    <row r="966" spans="1:15" x14ac:dyDescent="0.4">
      <c r="A966" s="68">
        <v>92201</v>
      </c>
      <c r="B966" s="62"/>
      <c r="C966" s="62">
        <v>1</v>
      </c>
      <c r="D966" s="65">
        <v>43</v>
      </c>
      <c r="E966" s="65"/>
      <c r="F966" s="65"/>
      <c r="G966" s="65"/>
      <c r="H966" s="65"/>
      <c r="I966" s="65"/>
      <c r="J966" s="65"/>
      <c r="K966" s="65"/>
      <c r="L966" s="65"/>
      <c r="M966" s="65"/>
      <c r="N966" s="65"/>
      <c r="O966" s="65"/>
    </row>
    <row r="967" spans="1:15" ht="37.5" x14ac:dyDescent="0.4">
      <c r="A967" s="69">
        <v>922011</v>
      </c>
      <c r="B967" s="63"/>
      <c r="C967" s="63"/>
      <c r="D967" s="64" t="s">
        <v>1974</v>
      </c>
      <c r="E967" s="64" t="s">
        <v>2786</v>
      </c>
      <c r="F967" s="64" t="s">
        <v>2786</v>
      </c>
      <c r="G967" s="64" t="s">
        <v>2786</v>
      </c>
      <c r="H967" s="64" t="s">
        <v>2786</v>
      </c>
      <c r="I967" s="64" t="s">
        <v>2786</v>
      </c>
      <c r="J967" s="64" t="s">
        <v>2786</v>
      </c>
      <c r="K967" s="64" t="s">
        <v>2786</v>
      </c>
      <c r="L967" s="64" t="s">
        <v>2786</v>
      </c>
      <c r="M967" s="64" t="s">
        <v>2786</v>
      </c>
      <c r="N967" s="64" t="s">
        <v>2786</v>
      </c>
      <c r="O967" s="64" t="s">
        <v>2786</v>
      </c>
    </row>
    <row r="968" spans="1:15" x14ac:dyDescent="0.4">
      <c r="A968" s="68">
        <v>92205</v>
      </c>
      <c r="B968" s="62"/>
      <c r="C968" s="62">
        <v>2</v>
      </c>
      <c r="D968" s="65">
        <v>26</v>
      </c>
      <c r="E968" s="65">
        <v>28</v>
      </c>
      <c r="F968" s="65"/>
      <c r="G968" s="65"/>
      <c r="H968" s="65"/>
      <c r="I968" s="65"/>
      <c r="J968" s="65"/>
      <c r="K968" s="65"/>
      <c r="L968" s="65"/>
      <c r="M968" s="65"/>
      <c r="N968" s="65"/>
      <c r="O968" s="65"/>
    </row>
    <row r="969" spans="1:15" ht="37.5" customHeight="1" x14ac:dyDescent="0.4">
      <c r="A969" s="69">
        <v>922051</v>
      </c>
      <c r="B969" s="63"/>
      <c r="C969" s="63"/>
      <c r="D969" s="64" t="s">
        <v>1819</v>
      </c>
      <c r="E969" s="64" t="s">
        <v>1840</v>
      </c>
      <c r="F969" s="64" t="s">
        <v>2786</v>
      </c>
      <c r="G969" s="64" t="s">
        <v>2786</v>
      </c>
      <c r="H969" s="64" t="s">
        <v>2786</v>
      </c>
      <c r="I969" s="64" t="s">
        <v>2786</v>
      </c>
      <c r="J969" s="64" t="s">
        <v>2786</v>
      </c>
      <c r="K969" s="64" t="s">
        <v>2786</v>
      </c>
      <c r="L969" s="64" t="s">
        <v>2786</v>
      </c>
      <c r="M969" s="64" t="s">
        <v>2786</v>
      </c>
      <c r="N969" s="64" t="s">
        <v>2786</v>
      </c>
      <c r="O969" s="64" t="s">
        <v>2786</v>
      </c>
    </row>
    <row r="970" spans="1:15" x14ac:dyDescent="0.4">
      <c r="A970" s="68">
        <v>92206</v>
      </c>
      <c r="B970" s="62"/>
      <c r="C970" s="62">
        <v>1</v>
      </c>
      <c r="D970" s="65">
        <v>74</v>
      </c>
      <c r="E970" s="65"/>
      <c r="F970" s="65"/>
      <c r="G970" s="65"/>
      <c r="H970" s="65"/>
      <c r="I970" s="65"/>
      <c r="J970" s="65"/>
      <c r="K970" s="65"/>
      <c r="L970" s="65"/>
      <c r="M970" s="65"/>
      <c r="N970" s="65"/>
      <c r="O970" s="65"/>
    </row>
    <row r="971" spans="1:15" ht="37.5" x14ac:dyDescent="0.4">
      <c r="A971" s="69">
        <v>922061</v>
      </c>
      <c r="B971" s="63"/>
      <c r="C971" s="63"/>
      <c r="D971" s="64" t="s">
        <v>2248</v>
      </c>
      <c r="E971" s="64" t="s">
        <v>2786</v>
      </c>
      <c r="F971" s="64" t="s">
        <v>2786</v>
      </c>
      <c r="G971" s="64" t="s">
        <v>2786</v>
      </c>
      <c r="H971" s="64" t="s">
        <v>2786</v>
      </c>
      <c r="I971" s="64" t="s">
        <v>2786</v>
      </c>
      <c r="J971" s="64" t="s">
        <v>2786</v>
      </c>
      <c r="K971" s="64" t="s">
        <v>2786</v>
      </c>
      <c r="L971" s="64" t="s">
        <v>2786</v>
      </c>
      <c r="M971" s="64" t="s">
        <v>2786</v>
      </c>
      <c r="N971" s="64" t="s">
        <v>2786</v>
      </c>
      <c r="O971" s="64" t="s">
        <v>2786</v>
      </c>
    </row>
    <row r="972" spans="1:15" x14ac:dyDescent="0.4">
      <c r="A972" s="68">
        <v>92208</v>
      </c>
      <c r="B972" s="62"/>
      <c r="C972" s="62">
        <v>1</v>
      </c>
      <c r="D972" s="65">
        <v>50</v>
      </c>
      <c r="E972" s="65"/>
      <c r="F972" s="65"/>
      <c r="G972" s="65"/>
      <c r="H972" s="65"/>
      <c r="I972" s="65"/>
      <c r="J972" s="65"/>
      <c r="K972" s="65"/>
      <c r="L972" s="65"/>
      <c r="M972" s="65"/>
      <c r="N972" s="65"/>
      <c r="O972" s="65"/>
    </row>
    <row r="973" spans="1:15" ht="37.5" customHeight="1" x14ac:dyDescent="0.4">
      <c r="A973" s="69">
        <v>922081</v>
      </c>
      <c r="B973" s="63"/>
      <c r="C973" s="63"/>
      <c r="D973" s="64" t="s">
        <v>2034</v>
      </c>
      <c r="E973" s="64" t="s">
        <v>2786</v>
      </c>
      <c r="F973" s="64" t="s">
        <v>2786</v>
      </c>
      <c r="G973" s="64" t="s">
        <v>2786</v>
      </c>
      <c r="H973" s="64" t="s">
        <v>2786</v>
      </c>
      <c r="I973" s="64" t="s">
        <v>2786</v>
      </c>
      <c r="J973" s="64" t="s">
        <v>2786</v>
      </c>
      <c r="K973" s="64" t="s">
        <v>2786</v>
      </c>
      <c r="L973" s="64" t="s">
        <v>2786</v>
      </c>
      <c r="M973" s="64" t="s">
        <v>2786</v>
      </c>
      <c r="N973" s="64" t="s">
        <v>2786</v>
      </c>
      <c r="O973" s="64" t="s">
        <v>2786</v>
      </c>
    </row>
    <row r="974" spans="1:15" x14ac:dyDescent="0.4">
      <c r="A974" s="68">
        <v>92218</v>
      </c>
      <c r="B974" s="62"/>
      <c r="C974" s="62">
        <v>1</v>
      </c>
      <c r="D974" s="65">
        <v>3</v>
      </c>
      <c r="E974" s="65"/>
      <c r="F974" s="65"/>
      <c r="G974" s="65"/>
      <c r="H974" s="65"/>
      <c r="I974" s="65"/>
      <c r="J974" s="65"/>
      <c r="K974" s="65"/>
      <c r="L974" s="65"/>
      <c r="M974" s="65"/>
      <c r="N974" s="65"/>
      <c r="O974" s="65"/>
    </row>
    <row r="975" spans="1:15" ht="37.5" customHeight="1" x14ac:dyDescent="0.4">
      <c r="A975" s="69">
        <v>922181</v>
      </c>
      <c r="B975" s="63"/>
      <c r="C975" s="63"/>
      <c r="D975" s="64" t="s">
        <v>1593</v>
      </c>
      <c r="E975" s="64" t="s">
        <v>2786</v>
      </c>
      <c r="F975" s="64" t="s">
        <v>2786</v>
      </c>
      <c r="G975" s="64" t="s">
        <v>2786</v>
      </c>
      <c r="H975" s="64" t="s">
        <v>2786</v>
      </c>
      <c r="I975" s="64" t="s">
        <v>2786</v>
      </c>
      <c r="J975" s="64" t="s">
        <v>2786</v>
      </c>
      <c r="K975" s="64" t="s">
        <v>2786</v>
      </c>
      <c r="L975" s="64" t="s">
        <v>2786</v>
      </c>
      <c r="M975" s="64" t="s">
        <v>2786</v>
      </c>
      <c r="N975" s="64" t="s">
        <v>2786</v>
      </c>
      <c r="O975" s="64" t="s">
        <v>2786</v>
      </c>
    </row>
    <row r="976" spans="1:15" x14ac:dyDescent="0.4">
      <c r="A976" s="68">
        <v>92220</v>
      </c>
      <c r="B976" s="62"/>
      <c r="C976" s="62">
        <v>1</v>
      </c>
      <c r="D976" s="65">
        <v>81</v>
      </c>
      <c r="E976" s="65"/>
      <c r="F976" s="65"/>
      <c r="G976" s="65"/>
      <c r="H976" s="65"/>
      <c r="I976" s="65"/>
      <c r="J976" s="65"/>
      <c r="K976" s="65"/>
      <c r="L976" s="65"/>
      <c r="M976" s="65"/>
      <c r="N976" s="65"/>
      <c r="O976" s="65"/>
    </row>
    <row r="977" spans="1:15" ht="37.5" x14ac:dyDescent="0.4">
      <c r="A977" s="69">
        <v>922201</v>
      </c>
      <c r="B977" s="63"/>
      <c r="C977" s="63"/>
      <c r="D977" s="64" t="s">
        <v>2277</v>
      </c>
      <c r="E977" s="64" t="s">
        <v>2786</v>
      </c>
      <c r="F977" s="64" t="s">
        <v>2786</v>
      </c>
      <c r="G977" s="64" t="s">
        <v>2786</v>
      </c>
      <c r="H977" s="64" t="s">
        <v>2786</v>
      </c>
      <c r="I977" s="64" t="s">
        <v>2786</v>
      </c>
      <c r="J977" s="64" t="s">
        <v>2786</v>
      </c>
      <c r="K977" s="64" t="s">
        <v>2786</v>
      </c>
      <c r="L977" s="64" t="s">
        <v>2786</v>
      </c>
      <c r="M977" s="64" t="s">
        <v>2786</v>
      </c>
      <c r="N977" s="64" t="s">
        <v>2786</v>
      </c>
      <c r="O977" s="64" t="s">
        <v>2786</v>
      </c>
    </row>
    <row r="978" spans="1:15" x14ac:dyDescent="0.4">
      <c r="A978" s="68">
        <v>92225</v>
      </c>
      <c r="B978" s="62"/>
      <c r="C978" s="62">
        <v>1</v>
      </c>
      <c r="D978" s="65">
        <v>102</v>
      </c>
      <c r="E978" s="65"/>
      <c r="F978" s="65"/>
      <c r="G978" s="65"/>
      <c r="H978" s="65"/>
      <c r="I978" s="65"/>
      <c r="J978" s="65"/>
      <c r="K978" s="65"/>
      <c r="L978" s="65"/>
      <c r="M978" s="65"/>
      <c r="N978" s="65"/>
      <c r="O978" s="65"/>
    </row>
    <row r="979" spans="1:15" ht="37.5" x14ac:dyDescent="0.4">
      <c r="A979" s="69">
        <v>922251</v>
      </c>
      <c r="B979" s="63"/>
      <c r="C979" s="63"/>
      <c r="D979" s="64" t="s">
        <v>2566</v>
      </c>
      <c r="E979" s="64" t="s">
        <v>2786</v>
      </c>
      <c r="F979" s="64" t="s">
        <v>2786</v>
      </c>
      <c r="G979" s="64" t="s">
        <v>2786</v>
      </c>
      <c r="H979" s="64" t="s">
        <v>2786</v>
      </c>
      <c r="I979" s="64" t="s">
        <v>2786</v>
      </c>
      <c r="J979" s="64" t="s">
        <v>2786</v>
      </c>
      <c r="K979" s="64" t="s">
        <v>2786</v>
      </c>
      <c r="L979" s="64" t="s">
        <v>2786</v>
      </c>
      <c r="M979" s="64" t="s">
        <v>2786</v>
      </c>
      <c r="N979" s="64" t="s">
        <v>2786</v>
      </c>
      <c r="O979" s="64" t="s">
        <v>2786</v>
      </c>
    </row>
    <row r="980" spans="1:15" x14ac:dyDescent="0.4">
      <c r="A980" s="68">
        <v>92227</v>
      </c>
      <c r="B980" s="62"/>
      <c r="C980" s="62">
        <v>1</v>
      </c>
      <c r="D980" s="65">
        <v>99</v>
      </c>
      <c r="E980" s="65"/>
      <c r="F980" s="65"/>
      <c r="G980" s="65"/>
      <c r="H980" s="65"/>
      <c r="I980" s="65"/>
      <c r="J980" s="65"/>
      <c r="K980" s="65"/>
      <c r="L980" s="65"/>
      <c r="M980" s="65"/>
      <c r="N980" s="65"/>
      <c r="O980" s="65"/>
    </row>
    <row r="981" spans="1:15" ht="37.5" x14ac:dyDescent="0.4">
      <c r="A981" s="69">
        <v>922271</v>
      </c>
      <c r="B981" s="63"/>
      <c r="C981" s="63"/>
      <c r="D981" s="64" t="s">
        <v>2511</v>
      </c>
      <c r="E981" s="64" t="s">
        <v>2786</v>
      </c>
      <c r="F981" s="64" t="s">
        <v>2786</v>
      </c>
      <c r="G981" s="64" t="s">
        <v>2786</v>
      </c>
      <c r="H981" s="64" t="s">
        <v>2786</v>
      </c>
      <c r="I981" s="64" t="s">
        <v>2786</v>
      </c>
      <c r="J981" s="64" t="s">
        <v>2786</v>
      </c>
      <c r="K981" s="64" t="s">
        <v>2786</v>
      </c>
      <c r="L981" s="64" t="s">
        <v>2786</v>
      </c>
      <c r="M981" s="64" t="s">
        <v>2786</v>
      </c>
      <c r="N981" s="64" t="s">
        <v>2786</v>
      </c>
      <c r="O981" s="64" t="s">
        <v>2786</v>
      </c>
    </row>
    <row r="982" spans="1:15" x14ac:dyDescent="0.4">
      <c r="A982" s="68">
        <v>92229</v>
      </c>
      <c r="B982" s="62"/>
      <c r="C982" s="62">
        <v>1</v>
      </c>
      <c r="D982" s="65">
        <v>25</v>
      </c>
      <c r="E982" s="65"/>
      <c r="F982" s="65"/>
      <c r="G982" s="65"/>
      <c r="H982" s="65"/>
      <c r="I982" s="65"/>
      <c r="J982" s="65"/>
      <c r="K982" s="65"/>
      <c r="L982" s="65"/>
      <c r="M982" s="65"/>
      <c r="N982" s="65"/>
      <c r="O982" s="65"/>
    </row>
    <row r="983" spans="1:15" ht="37.5" customHeight="1" x14ac:dyDescent="0.4">
      <c r="A983" s="69">
        <v>922291</v>
      </c>
      <c r="B983" s="63"/>
      <c r="C983" s="63"/>
      <c r="D983" s="64" t="s">
        <v>2787</v>
      </c>
      <c r="E983" s="64" t="s">
        <v>2786</v>
      </c>
      <c r="F983" s="64" t="s">
        <v>2786</v>
      </c>
      <c r="G983" s="64" t="s">
        <v>2786</v>
      </c>
      <c r="H983" s="64" t="s">
        <v>2786</v>
      </c>
      <c r="I983" s="64" t="s">
        <v>2786</v>
      </c>
      <c r="J983" s="64" t="s">
        <v>2786</v>
      </c>
      <c r="K983" s="64" t="s">
        <v>2786</v>
      </c>
      <c r="L983" s="64" t="s">
        <v>2786</v>
      </c>
      <c r="M983" s="64" t="s">
        <v>2786</v>
      </c>
      <c r="N983" s="64" t="s">
        <v>2786</v>
      </c>
      <c r="O983" s="64" t="s">
        <v>2786</v>
      </c>
    </row>
    <row r="984" spans="1:15" x14ac:dyDescent="0.4">
      <c r="A984" s="68">
        <v>92237</v>
      </c>
      <c r="B984" s="62"/>
      <c r="C984" s="62">
        <v>1</v>
      </c>
      <c r="D984" s="65">
        <v>26</v>
      </c>
      <c r="E984" s="65"/>
      <c r="F984" s="65"/>
      <c r="G984" s="65"/>
      <c r="H984" s="65"/>
      <c r="I984" s="65"/>
      <c r="J984" s="65"/>
      <c r="K984" s="65"/>
      <c r="L984" s="65"/>
      <c r="M984" s="65"/>
      <c r="N984" s="65"/>
      <c r="O984" s="65"/>
    </row>
    <row r="985" spans="1:15" ht="37.5" customHeight="1" x14ac:dyDescent="0.4">
      <c r="A985" s="69">
        <v>922371</v>
      </c>
      <c r="B985" s="63"/>
      <c r="C985" s="63"/>
      <c r="D985" s="64" t="s">
        <v>1819</v>
      </c>
      <c r="E985" s="64" t="s">
        <v>2786</v>
      </c>
      <c r="F985" s="64" t="s">
        <v>2786</v>
      </c>
      <c r="G985" s="64" t="s">
        <v>2786</v>
      </c>
      <c r="H985" s="64" t="s">
        <v>2786</v>
      </c>
      <c r="I985" s="64" t="s">
        <v>2786</v>
      </c>
      <c r="J985" s="64" t="s">
        <v>2786</v>
      </c>
      <c r="K985" s="64" t="s">
        <v>2786</v>
      </c>
      <c r="L985" s="64" t="s">
        <v>2786</v>
      </c>
      <c r="M985" s="64" t="s">
        <v>2786</v>
      </c>
      <c r="N985" s="64" t="s">
        <v>2786</v>
      </c>
      <c r="O985" s="64" t="s">
        <v>2786</v>
      </c>
    </row>
    <row r="986" spans="1:15" x14ac:dyDescent="0.4">
      <c r="A986" s="68">
        <v>92245</v>
      </c>
      <c r="B986" s="62"/>
      <c r="C986" s="62">
        <v>1</v>
      </c>
      <c r="D986" s="65">
        <v>120</v>
      </c>
      <c r="E986" s="65"/>
      <c r="F986" s="65"/>
      <c r="G986" s="65"/>
      <c r="H986" s="65"/>
      <c r="I986" s="65"/>
      <c r="J986" s="65"/>
      <c r="K986" s="65"/>
      <c r="L986" s="65"/>
      <c r="M986" s="65"/>
      <c r="N986" s="65"/>
      <c r="O986" s="65"/>
    </row>
    <row r="987" spans="1:15" ht="37.5" x14ac:dyDescent="0.4">
      <c r="A987" s="69">
        <v>922451</v>
      </c>
      <c r="B987" s="63"/>
      <c r="C987" s="63"/>
      <c r="D987" s="64" t="s">
        <v>2727</v>
      </c>
      <c r="E987" s="64" t="s">
        <v>2786</v>
      </c>
      <c r="F987" s="64" t="s">
        <v>2786</v>
      </c>
      <c r="G987" s="64" t="s">
        <v>2786</v>
      </c>
      <c r="H987" s="64" t="s">
        <v>2786</v>
      </c>
      <c r="I987" s="64" t="s">
        <v>2786</v>
      </c>
      <c r="J987" s="64" t="s">
        <v>2786</v>
      </c>
      <c r="K987" s="64" t="s">
        <v>2786</v>
      </c>
      <c r="L987" s="64" t="s">
        <v>2786</v>
      </c>
      <c r="M987" s="64" t="s">
        <v>2786</v>
      </c>
      <c r="N987" s="64" t="s">
        <v>2786</v>
      </c>
      <c r="O987" s="64" t="s">
        <v>2786</v>
      </c>
    </row>
    <row r="988" spans="1:15" x14ac:dyDescent="0.4">
      <c r="A988" s="68">
        <v>92246</v>
      </c>
      <c r="B988" s="62"/>
      <c r="C988" s="62">
        <v>1</v>
      </c>
      <c r="D988" s="65">
        <v>115</v>
      </c>
      <c r="E988" s="65"/>
      <c r="F988" s="65"/>
      <c r="G988" s="65"/>
      <c r="H988" s="65"/>
      <c r="I988" s="65"/>
      <c r="J988" s="65"/>
      <c r="K988" s="65"/>
      <c r="L988" s="65"/>
      <c r="M988" s="65"/>
      <c r="N988" s="65"/>
      <c r="O988" s="65"/>
    </row>
    <row r="989" spans="1:15" ht="37.5" customHeight="1" x14ac:dyDescent="0.4">
      <c r="A989" s="69">
        <v>922461</v>
      </c>
      <c r="B989" s="63"/>
      <c r="C989" s="63"/>
      <c r="D989" s="64" t="s">
        <v>2664</v>
      </c>
      <c r="E989" s="64" t="s">
        <v>2786</v>
      </c>
      <c r="F989" s="64" t="s">
        <v>2786</v>
      </c>
      <c r="G989" s="64" t="s">
        <v>2786</v>
      </c>
      <c r="H989" s="64" t="s">
        <v>2786</v>
      </c>
      <c r="I989" s="64" t="s">
        <v>2786</v>
      </c>
      <c r="J989" s="64" t="s">
        <v>2786</v>
      </c>
      <c r="K989" s="64" t="s">
        <v>2786</v>
      </c>
      <c r="L989" s="64" t="s">
        <v>2786</v>
      </c>
      <c r="M989" s="64" t="s">
        <v>2786</v>
      </c>
      <c r="N989" s="64" t="s">
        <v>2786</v>
      </c>
      <c r="O989" s="64" t="s">
        <v>2786</v>
      </c>
    </row>
    <row r="990" spans="1:15" x14ac:dyDescent="0.4">
      <c r="A990" s="68">
        <v>92260</v>
      </c>
      <c r="B990" s="62"/>
      <c r="C990" s="62">
        <v>1</v>
      </c>
      <c r="D990" s="65">
        <v>7</v>
      </c>
      <c r="E990" s="65"/>
      <c r="F990" s="65"/>
      <c r="G990" s="65"/>
      <c r="H990" s="65"/>
      <c r="I990" s="65"/>
      <c r="J990" s="65"/>
      <c r="K990" s="65"/>
      <c r="L990" s="65"/>
      <c r="M990" s="65"/>
      <c r="N990" s="65"/>
      <c r="O990" s="65"/>
    </row>
    <row r="991" spans="1:15" ht="37.5" x14ac:dyDescent="0.4">
      <c r="A991" s="69">
        <v>922601</v>
      </c>
      <c r="B991" s="63"/>
      <c r="C991" s="63"/>
      <c r="D991" s="64" t="s">
        <v>1633</v>
      </c>
      <c r="E991" s="64" t="s">
        <v>2786</v>
      </c>
      <c r="F991" s="64" t="s">
        <v>2786</v>
      </c>
      <c r="G991" s="64" t="s">
        <v>2786</v>
      </c>
      <c r="H991" s="64" t="s">
        <v>2786</v>
      </c>
      <c r="I991" s="64" t="s">
        <v>2786</v>
      </c>
      <c r="J991" s="64" t="s">
        <v>2786</v>
      </c>
      <c r="K991" s="64" t="s">
        <v>2786</v>
      </c>
      <c r="L991" s="64" t="s">
        <v>2786</v>
      </c>
      <c r="M991" s="64" t="s">
        <v>2786</v>
      </c>
      <c r="N991" s="64" t="s">
        <v>2786</v>
      </c>
      <c r="O991" s="64" t="s">
        <v>2786</v>
      </c>
    </row>
    <row r="992" spans="1:15" x14ac:dyDescent="0.4">
      <c r="A992" s="68">
        <v>92270</v>
      </c>
      <c r="B992" s="62"/>
      <c r="C992" s="62">
        <v>1</v>
      </c>
      <c r="D992" s="65">
        <v>125</v>
      </c>
      <c r="E992" s="65"/>
      <c r="F992" s="65"/>
      <c r="G992" s="65"/>
      <c r="H992" s="65"/>
      <c r="I992" s="65"/>
      <c r="J992" s="65"/>
      <c r="K992" s="65"/>
      <c r="L992" s="65"/>
      <c r="M992" s="65"/>
      <c r="N992" s="65"/>
      <c r="O992" s="65"/>
    </row>
    <row r="993" spans="1:15" ht="37.5" customHeight="1" x14ac:dyDescent="0.4">
      <c r="A993" s="69">
        <v>922701</v>
      </c>
      <c r="B993" s="63"/>
      <c r="C993" s="63"/>
      <c r="D993" s="64" t="s">
        <v>2765</v>
      </c>
      <c r="E993" s="64" t="s">
        <v>2786</v>
      </c>
      <c r="F993" s="64" t="s">
        <v>2786</v>
      </c>
      <c r="G993" s="64" t="s">
        <v>2786</v>
      </c>
      <c r="H993" s="64" t="s">
        <v>2786</v>
      </c>
      <c r="I993" s="64" t="s">
        <v>2786</v>
      </c>
      <c r="J993" s="64" t="s">
        <v>2786</v>
      </c>
      <c r="K993" s="64" t="s">
        <v>2786</v>
      </c>
      <c r="L993" s="64" t="s">
        <v>2786</v>
      </c>
      <c r="M993" s="64" t="s">
        <v>2786</v>
      </c>
      <c r="N993" s="64" t="s">
        <v>2786</v>
      </c>
      <c r="O993" s="64" t="s">
        <v>2786</v>
      </c>
    </row>
    <row r="994" spans="1:15" x14ac:dyDescent="0.4">
      <c r="A994" s="68">
        <v>92273</v>
      </c>
      <c r="B994" s="62"/>
      <c r="C994" s="62">
        <v>1</v>
      </c>
      <c r="D994" s="65">
        <v>39</v>
      </c>
      <c r="E994" s="65"/>
      <c r="F994" s="65"/>
      <c r="G994" s="65"/>
      <c r="H994" s="65"/>
      <c r="I994" s="65"/>
      <c r="J994" s="65"/>
      <c r="K994" s="65"/>
      <c r="L994" s="65"/>
      <c r="M994" s="65"/>
      <c r="N994" s="65"/>
      <c r="O994" s="65"/>
    </row>
    <row r="995" spans="1:15" ht="37.5" x14ac:dyDescent="0.4">
      <c r="A995" s="69">
        <v>922731</v>
      </c>
      <c r="B995" s="63"/>
      <c r="C995" s="63"/>
      <c r="D995" s="64" t="s">
        <v>1945</v>
      </c>
      <c r="E995" s="64" t="s">
        <v>2786</v>
      </c>
      <c r="F995" s="64" t="s">
        <v>2786</v>
      </c>
      <c r="G995" s="64" t="s">
        <v>2786</v>
      </c>
      <c r="H995" s="64" t="s">
        <v>2786</v>
      </c>
      <c r="I995" s="64" t="s">
        <v>2786</v>
      </c>
      <c r="J995" s="64" t="s">
        <v>2786</v>
      </c>
      <c r="K995" s="64" t="s">
        <v>2786</v>
      </c>
      <c r="L995" s="64" t="s">
        <v>2786</v>
      </c>
      <c r="M995" s="64" t="s">
        <v>2786</v>
      </c>
      <c r="N995" s="64" t="s">
        <v>2786</v>
      </c>
      <c r="O995" s="64" t="s">
        <v>2786</v>
      </c>
    </row>
    <row r="996" spans="1:15" x14ac:dyDescent="0.4">
      <c r="A996" s="68">
        <v>92277</v>
      </c>
      <c r="B996" s="62"/>
      <c r="C996" s="62">
        <v>1</v>
      </c>
      <c r="D996" s="65">
        <v>10</v>
      </c>
      <c r="E996" s="65"/>
      <c r="F996" s="65"/>
      <c r="G996" s="65"/>
      <c r="H996" s="65"/>
      <c r="I996" s="65"/>
      <c r="J996" s="65"/>
      <c r="K996" s="65"/>
      <c r="L996" s="65"/>
      <c r="M996" s="65"/>
      <c r="N996" s="65"/>
      <c r="O996" s="65"/>
    </row>
    <row r="997" spans="1:15" ht="37.5" customHeight="1" x14ac:dyDescent="0.4">
      <c r="A997" s="69">
        <v>922771</v>
      </c>
      <c r="B997" s="63"/>
      <c r="C997" s="63"/>
      <c r="D997" s="64" t="s">
        <v>1671</v>
      </c>
      <c r="E997" s="64" t="s">
        <v>2786</v>
      </c>
      <c r="F997" s="64" t="s">
        <v>2786</v>
      </c>
      <c r="G997" s="64" t="s">
        <v>2786</v>
      </c>
      <c r="H997" s="64" t="s">
        <v>2786</v>
      </c>
      <c r="I997" s="64" t="s">
        <v>2786</v>
      </c>
      <c r="J997" s="64" t="s">
        <v>2786</v>
      </c>
      <c r="K997" s="64" t="s">
        <v>2786</v>
      </c>
      <c r="L997" s="64" t="s">
        <v>2786</v>
      </c>
      <c r="M997" s="64" t="s">
        <v>2786</v>
      </c>
      <c r="N997" s="64" t="s">
        <v>2786</v>
      </c>
      <c r="O997" s="64" t="s">
        <v>2786</v>
      </c>
    </row>
    <row r="998" spans="1:15" x14ac:dyDescent="0.4">
      <c r="A998" s="68">
        <v>92287</v>
      </c>
      <c r="B998" s="62"/>
      <c r="C998" s="62">
        <v>1</v>
      </c>
      <c r="D998" s="65">
        <v>12</v>
      </c>
      <c r="E998" s="65"/>
      <c r="F998" s="65"/>
      <c r="G998" s="65"/>
      <c r="H998" s="65"/>
      <c r="I998" s="65"/>
      <c r="J998" s="65"/>
      <c r="K998" s="65"/>
      <c r="L998" s="65"/>
      <c r="M998" s="65"/>
      <c r="N998" s="65"/>
      <c r="O998" s="65"/>
    </row>
    <row r="999" spans="1:15" ht="37.5" x14ac:dyDescent="0.4">
      <c r="A999" s="69">
        <v>922871</v>
      </c>
      <c r="B999" s="63"/>
      <c r="C999" s="63"/>
      <c r="D999" s="64" t="s">
        <v>1700</v>
      </c>
      <c r="E999" s="64" t="s">
        <v>2786</v>
      </c>
      <c r="F999" s="64" t="s">
        <v>2786</v>
      </c>
      <c r="G999" s="64" t="s">
        <v>2786</v>
      </c>
      <c r="H999" s="64" t="s">
        <v>2786</v>
      </c>
      <c r="I999" s="64" t="s">
        <v>2786</v>
      </c>
      <c r="J999" s="64" t="s">
        <v>2786</v>
      </c>
      <c r="K999" s="64" t="s">
        <v>2786</v>
      </c>
      <c r="L999" s="64" t="s">
        <v>2786</v>
      </c>
      <c r="M999" s="64" t="s">
        <v>2786</v>
      </c>
      <c r="N999" s="64" t="s">
        <v>2786</v>
      </c>
      <c r="O999" s="64" t="s">
        <v>2786</v>
      </c>
    </row>
    <row r="1000" spans="1:15" x14ac:dyDescent="0.4">
      <c r="A1000" s="68">
        <v>92294</v>
      </c>
      <c r="B1000" s="62"/>
      <c r="C1000" s="62">
        <v>1</v>
      </c>
      <c r="D1000" s="65">
        <v>116</v>
      </c>
      <c r="E1000" s="65"/>
      <c r="F1000" s="65"/>
      <c r="G1000" s="65"/>
      <c r="H1000" s="65"/>
      <c r="I1000" s="65"/>
      <c r="J1000" s="65"/>
      <c r="K1000" s="65"/>
      <c r="L1000" s="65"/>
      <c r="M1000" s="65"/>
      <c r="N1000" s="65"/>
      <c r="O1000" s="65"/>
    </row>
    <row r="1001" spans="1:15" ht="37.5" x14ac:dyDescent="0.4">
      <c r="A1001" s="69">
        <v>922941</v>
      </c>
      <c r="B1001" s="63"/>
      <c r="C1001" s="63"/>
      <c r="D1001" s="64" t="s">
        <v>2681</v>
      </c>
      <c r="E1001" s="64" t="s">
        <v>2786</v>
      </c>
      <c r="F1001" s="64" t="s">
        <v>2786</v>
      </c>
      <c r="G1001" s="64" t="s">
        <v>2786</v>
      </c>
      <c r="H1001" s="64" t="s">
        <v>2786</v>
      </c>
      <c r="I1001" s="64" t="s">
        <v>2786</v>
      </c>
      <c r="J1001" s="64" t="s">
        <v>2786</v>
      </c>
      <c r="K1001" s="64" t="s">
        <v>2786</v>
      </c>
      <c r="L1001" s="64" t="s">
        <v>2786</v>
      </c>
      <c r="M1001" s="64" t="s">
        <v>2786</v>
      </c>
      <c r="N1001" s="64" t="s">
        <v>2786</v>
      </c>
      <c r="O1001" s="64" t="s">
        <v>2786</v>
      </c>
    </row>
    <row r="1002" spans="1:15" x14ac:dyDescent="0.4">
      <c r="A1002" s="68">
        <v>92302</v>
      </c>
      <c r="B1002" s="62"/>
      <c r="C1002" s="62">
        <v>1</v>
      </c>
      <c r="D1002" s="65">
        <v>63</v>
      </c>
      <c r="E1002" s="65"/>
      <c r="F1002" s="65"/>
      <c r="G1002" s="65"/>
      <c r="H1002" s="65"/>
      <c r="I1002" s="65"/>
      <c r="J1002" s="65"/>
      <c r="K1002" s="65"/>
      <c r="L1002" s="65"/>
      <c r="M1002" s="65"/>
      <c r="N1002" s="65"/>
      <c r="O1002" s="65"/>
    </row>
    <row r="1003" spans="1:15" ht="37.5" x14ac:dyDescent="0.4">
      <c r="A1003" s="69">
        <v>923021</v>
      </c>
      <c r="B1003" s="63"/>
      <c r="C1003" s="63"/>
      <c r="D1003" s="64" t="s">
        <v>2118</v>
      </c>
      <c r="E1003" s="64" t="s">
        <v>2786</v>
      </c>
      <c r="F1003" s="64" t="s">
        <v>2786</v>
      </c>
      <c r="G1003" s="64" t="s">
        <v>2786</v>
      </c>
      <c r="H1003" s="64" t="s">
        <v>2786</v>
      </c>
      <c r="I1003" s="64" t="s">
        <v>2786</v>
      </c>
      <c r="J1003" s="64" t="s">
        <v>2786</v>
      </c>
      <c r="K1003" s="64" t="s">
        <v>2786</v>
      </c>
      <c r="L1003" s="64" t="s">
        <v>2786</v>
      </c>
      <c r="M1003" s="64" t="s">
        <v>2786</v>
      </c>
      <c r="N1003" s="64" t="s">
        <v>2786</v>
      </c>
      <c r="O1003" s="64" t="s">
        <v>2786</v>
      </c>
    </row>
    <row r="1004" spans="1:15" x14ac:dyDescent="0.4">
      <c r="A1004" s="68">
        <v>92304</v>
      </c>
      <c r="B1004" s="62"/>
      <c r="C1004" s="62">
        <v>2</v>
      </c>
      <c r="D1004" s="65">
        <v>106</v>
      </c>
      <c r="E1004" s="65">
        <v>111</v>
      </c>
      <c r="F1004" s="65"/>
      <c r="G1004" s="65"/>
      <c r="H1004" s="65"/>
      <c r="I1004" s="65"/>
      <c r="J1004" s="65"/>
      <c r="K1004" s="65"/>
      <c r="L1004" s="65"/>
      <c r="M1004" s="65"/>
      <c r="N1004" s="65"/>
      <c r="O1004" s="65"/>
    </row>
    <row r="1005" spans="1:15" ht="37.5" x14ac:dyDescent="0.4">
      <c r="A1005" s="69">
        <v>923041</v>
      </c>
      <c r="B1005" s="63"/>
      <c r="C1005" s="63"/>
      <c r="D1005" s="64" t="s">
        <v>2591</v>
      </c>
      <c r="E1005" s="64" t="s">
        <v>2639</v>
      </c>
      <c r="F1005" s="64" t="s">
        <v>2786</v>
      </c>
      <c r="G1005" s="64" t="s">
        <v>2786</v>
      </c>
      <c r="H1005" s="64" t="s">
        <v>2786</v>
      </c>
      <c r="I1005" s="64" t="s">
        <v>2786</v>
      </c>
      <c r="J1005" s="64" t="s">
        <v>2786</v>
      </c>
      <c r="K1005" s="64" t="s">
        <v>2786</v>
      </c>
      <c r="L1005" s="64" t="s">
        <v>2786</v>
      </c>
      <c r="M1005" s="64" t="s">
        <v>2786</v>
      </c>
      <c r="N1005" s="64" t="s">
        <v>2786</v>
      </c>
      <c r="O1005" s="64" t="s">
        <v>2786</v>
      </c>
    </row>
    <row r="1006" spans="1:15" x14ac:dyDescent="0.4">
      <c r="A1006" s="68">
        <v>92312</v>
      </c>
      <c r="B1006" s="62"/>
      <c r="C1006" s="62">
        <v>1</v>
      </c>
      <c r="D1006" s="65">
        <v>45</v>
      </c>
      <c r="E1006" s="65"/>
      <c r="F1006" s="65"/>
      <c r="G1006" s="65"/>
      <c r="H1006" s="65"/>
      <c r="I1006" s="65"/>
      <c r="J1006" s="65"/>
      <c r="K1006" s="65"/>
      <c r="L1006" s="65"/>
      <c r="M1006" s="65"/>
      <c r="N1006" s="65"/>
      <c r="O1006" s="65"/>
    </row>
    <row r="1007" spans="1:15" ht="37.5" customHeight="1" x14ac:dyDescent="0.4">
      <c r="A1007" s="69">
        <v>923121</v>
      </c>
      <c r="B1007" s="63"/>
      <c r="C1007" s="63"/>
      <c r="D1007" s="64" t="s">
        <v>1993</v>
      </c>
      <c r="E1007" s="64" t="s">
        <v>2786</v>
      </c>
      <c r="F1007" s="64" t="s">
        <v>2786</v>
      </c>
      <c r="G1007" s="64" t="s">
        <v>2786</v>
      </c>
      <c r="H1007" s="64" t="s">
        <v>2786</v>
      </c>
      <c r="I1007" s="64" t="s">
        <v>2786</v>
      </c>
      <c r="J1007" s="64" t="s">
        <v>2786</v>
      </c>
      <c r="K1007" s="64" t="s">
        <v>2786</v>
      </c>
      <c r="L1007" s="64" t="s">
        <v>2786</v>
      </c>
      <c r="M1007" s="64" t="s">
        <v>2786</v>
      </c>
      <c r="N1007" s="64" t="s">
        <v>2786</v>
      </c>
      <c r="O1007" s="64" t="s">
        <v>2786</v>
      </c>
    </row>
    <row r="1008" spans="1:15" x14ac:dyDescent="0.4">
      <c r="A1008" s="68">
        <v>92313</v>
      </c>
      <c r="B1008" s="62"/>
      <c r="C1008" s="62">
        <v>2</v>
      </c>
      <c r="D1008" s="65">
        <v>28</v>
      </c>
      <c r="E1008" s="65">
        <v>35</v>
      </c>
      <c r="F1008" s="65"/>
      <c r="G1008" s="65"/>
      <c r="H1008" s="65"/>
      <c r="I1008" s="65"/>
      <c r="J1008" s="65"/>
      <c r="K1008" s="65"/>
      <c r="L1008" s="65"/>
      <c r="M1008" s="65"/>
      <c r="N1008" s="65"/>
      <c r="O1008" s="65"/>
    </row>
    <row r="1009" spans="1:15" ht="37.5" customHeight="1" x14ac:dyDescent="0.4">
      <c r="A1009" s="69">
        <v>923131</v>
      </c>
      <c r="B1009" s="63"/>
      <c r="C1009" s="63"/>
      <c r="D1009" s="64" t="s">
        <v>1840</v>
      </c>
      <c r="E1009" s="64" t="s">
        <v>1905</v>
      </c>
      <c r="F1009" s="64" t="s">
        <v>2786</v>
      </c>
      <c r="G1009" s="64" t="s">
        <v>2786</v>
      </c>
      <c r="H1009" s="64" t="s">
        <v>2786</v>
      </c>
      <c r="I1009" s="64" t="s">
        <v>2786</v>
      </c>
      <c r="J1009" s="64" t="s">
        <v>2786</v>
      </c>
      <c r="K1009" s="64" t="s">
        <v>2786</v>
      </c>
      <c r="L1009" s="64" t="s">
        <v>2786</v>
      </c>
      <c r="M1009" s="64" t="s">
        <v>2786</v>
      </c>
      <c r="N1009" s="64" t="s">
        <v>2786</v>
      </c>
      <c r="O1009" s="64" t="s">
        <v>2786</v>
      </c>
    </row>
    <row r="1010" spans="1:15" x14ac:dyDescent="0.4">
      <c r="A1010" s="68">
        <v>92324</v>
      </c>
      <c r="B1010" s="62"/>
      <c r="C1010" s="62">
        <v>1</v>
      </c>
      <c r="D1010" s="65">
        <v>4</v>
      </c>
      <c r="E1010" s="65"/>
      <c r="F1010" s="65"/>
      <c r="G1010" s="65"/>
      <c r="H1010" s="65"/>
      <c r="I1010" s="65"/>
      <c r="J1010" s="65"/>
      <c r="K1010" s="65"/>
      <c r="L1010" s="65"/>
      <c r="M1010" s="65"/>
      <c r="N1010" s="65"/>
      <c r="O1010" s="65"/>
    </row>
    <row r="1011" spans="1:15" ht="37.5" customHeight="1" x14ac:dyDescent="0.4">
      <c r="A1011" s="69">
        <v>923241</v>
      </c>
      <c r="B1011" s="63"/>
      <c r="C1011" s="63"/>
      <c r="D1011" s="64" t="s">
        <v>1602</v>
      </c>
      <c r="E1011" s="64" t="s">
        <v>2786</v>
      </c>
      <c r="F1011" s="64" t="s">
        <v>2786</v>
      </c>
      <c r="G1011" s="64" t="s">
        <v>2786</v>
      </c>
      <c r="H1011" s="64" t="s">
        <v>2786</v>
      </c>
      <c r="I1011" s="64" t="s">
        <v>2786</v>
      </c>
      <c r="J1011" s="64" t="s">
        <v>2786</v>
      </c>
      <c r="K1011" s="64" t="s">
        <v>2786</v>
      </c>
      <c r="L1011" s="64" t="s">
        <v>2786</v>
      </c>
      <c r="M1011" s="64" t="s">
        <v>2786</v>
      </c>
      <c r="N1011" s="64" t="s">
        <v>2786</v>
      </c>
      <c r="O1011" s="64" t="s">
        <v>2786</v>
      </c>
    </row>
    <row r="1012" spans="1:15" x14ac:dyDescent="0.4">
      <c r="A1012" s="68">
        <v>92325</v>
      </c>
      <c r="B1012" s="62"/>
      <c r="C1012" s="62">
        <v>1</v>
      </c>
      <c r="D1012" s="65">
        <v>6</v>
      </c>
      <c r="E1012" s="65"/>
      <c r="F1012" s="65"/>
      <c r="G1012" s="65"/>
      <c r="H1012" s="65"/>
      <c r="I1012" s="65"/>
      <c r="J1012" s="65"/>
      <c r="K1012" s="65"/>
      <c r="L1012" s="65"/>
      <c r="M1012" s="65"/>
      <c r="N1012" s="65"/>
      <c r="O1012" s="65"/>
    </row>
    <row r="1013" spans="1:15" ht="37.5" customHeight="1" x14ac:dyDescent="0.4">
      <c r="A1013" s="69">
        <v>923251</v>
      </c>
      <c r="B1013" s="63"/>
      <c r="C1013" s="63"/>
      <c r="D1013" s="64" t="s">
        <v>1624</v>
      </c>
      <c r="E1013" s="64" t="s">
        <v>2786</v>
      </c>
      <c r="F1013" s="64" t="s">
        <v>2786</v>
      </c>
      <c r="G1013" s="64" t="s">
        <v>2786</v>
      </c>
      <c r="H1013" s="64" t="s">
        <v>2786</v>
      </c>
      <c r="I1013" s="64" t="s">
        <v>2786</v>
      </c>
      <c r="J1013" s="64" t="s">
        <v>2786</v>
      </c>
      <c r="K1013" s="64" t="s">
        <v>2786</v>
      </c>
      <c r="L1013" s="64" t="s">
        <v>2786</v>
      </c>
      <c r="M1013" s="64" t="s">
        <v>2786</v>
      </c>
      <c r="N1013" s="64" t="s">
        <v>2786</v>
      </c>
      <c r="O1013" s="64" t="s">
        <v>2786</v>
      </c>
    </row>
    <row r="1014" spans="1:15" x14ac:dyDescent="0.4">
      <c r="A1014" s="68">
        <v>92334</v>
      </c>
      <c r="B1014" s="62"/>
      <c r="C1014" s="62">
        <v>1</v>
      </c>
      <c r="D1014" s="65">
        <v>84</v>
      </c>
      <c r="E1014" s="65"/>
      <c r="F1014" s="65"/>
      <c r="G1014" s="65"/>
      <c r="H1014" s="65"/>
      <c r="I1014" s="65"/>
      <c r="J1014" s="65"/>
      <c r="K1014" s="65"/>
      <c r="L1014" s="65"/>
      <c r="M1014" s="65"/>
      <c r="N1014" s="65"/>
      <c r="O1014" s="65"/>
    </row>
    <row r="1015" spans="1:15" ht="37.5" customHeight="1" x14ac:dyDescent="0.4">
      <c r="A1015" s="69">
        <v>923341</v>
      </c>
      <c r="B1015" s="63"/>
      <c r="C1015" s="63"/>
      <c r="D1015" s="64" t="s">
        <v>2361</v>
      </c>
      <c r="E1015" s="64" t="s">
        <v>2786</v>
      </c>
      <c r="F1015" s="64" t="s">
        <v>2786</v>
      </c>
      <c r="G1015" s="64" t="s">
        <v>2786</v>
      </c>
      <c r="H1015" s="64" t="s">
        <v>2786</v>
      </c>
      <c r="I1015" s="64" t="s">
        <v>2786</v>
      </c>
      <c r="J1015" s="64" t="s">
        <v>2786</v>
      </c>
      <c r="K1015" s="64" t="s">
        <v>2786</v>
      </c>
      <c r="L1015" s="64" t="s">
        <v>2786</v>
      </c>
      <c r="M1015" s="64" t="s">
        <v>2786</v>
      </c>
      <c r="N1015" s="64" t="s">
        <v>2786</v>
      </c>
      <c r="O1015" s="64" t="s">
        <v>2786</v>
      </c>
    </row>
    <row r="1016" spans="1:15" x14ac:dyDescent="0.4">
      <c r="A1016" s="68">
        <v>92338</v>
      </c>
      <c r="B1016" s="62"/>
      <c r="C1016" s="62">
        <v>1</v>
      </c>
      <c r="D1016" s="65">
        <v>25</v>
      </c>
      <c r="E1016" s="65"/>
      <c r="F1016" s="65"/>
      <c r="G1016" s="65"/>
      <c r="H1016" s="65"/>
      <c r="I1016" s="65"/>
      <c r="J1016" s="65"/>
      <c r="K1016" s="65"/>
      <c r="L1016" s="65"/>
      <c r="M1016" s="65"/>
      <c r="N1016" s="65"/>
      <c r="O1016" s="65"/>
    </row>
    <row r="1017" spans="1:15" ht="37.5" customHeight="1" x14ac:dyDescent="0.4">
      <c r="A1017" s="69">
        <v>923381</v>
      </c>
      <c r="B1017" s="63"/>
      <c r="C1017" s="63"/>
      <c r="D1017" s="64" t="s">
        <v>2787</v>
      </c>
      <c r="E1017" s="64" t="s">
        <v>2786</v>
      </c>
      <c r="F1017" s="64" t="s">
        <v>2786</v>
      </c>
      <c r="G1017" s="64" t="s">
        <v>2786</v>
      </c>
      <c r="H1017" s="64" t="s">
        <v>2786</v>
      </c>
      <c r="I1017" s="64" t="s">
        <v>2786</v>
      </c>
      <c r="J1017" s="64" t="s">
        <v>2786</v>
      </c>
      <c r="K1017" s="64" t="s">
        <v>2786</v>
      </c>
      <c r="L1017" s="64" t="s">
        <v>2786</v>
      </c>
      <c r="M1017" s="64" t="s">
        <v>2786</v>
      </c>
      <c r="N1017" s="64" t="s">
        <v>2786</v>
      </c>
      <c r="O1017" s="64" t="s">
        <v>2786</v>
      </c>
    </row>
    <row r="1018" spans="1:15" x14ac:dyDescent="0.4">
      <c r="A1018" s="68">
        <v>92343</v>
      </c>
      <c r="B1018" s="62"/>
      <c r="C1018" s="62">
        <v>1</v>
      </c>
      <c r="D1018" s="65">
        <v>86</v>
      </c>
      <c r="E1018" s="65"/>
      <c r="F1018" s="65"/>
      <c r="G1018" s="65"/>
      <c r="H1018" s="65"/>
      <c r="I1018" s="65"/>
      <c r="J1018" s="65"/>
      <c r="K1018" s="65"/>
      <c r="L1018" s="65"/>
      <c r="M1018" s="65"/>
      <c r="N1018" s="65"/>
      <c r="O1018" s="65"/>
    </row>
    <row r="1019" spans="1:15" ht="37.5" customHeight="1" x14ac:dyDescent="0.4">
      <c r="A1019" s="69">
        <v>923431</v>
      </c>
      <c r="B1019" s="63"/>
      <c r="C1019" s="63"/>
      <c r="D1019" s="64" t="s">
        <v>2393</v>
      </c>
      <c r="E1019" s="64" t="s">
        <v>2786</v>
      </c>
      <c r="F1019" s="64" t="s">
        <v>2786</v>
      </c>
      <c r="G1019" s="64" t="s">
        <v>2786</v>
      </c>
      <c r="H1019" s="64" t="s">
        <v>2786</v>
      </c>
      <c r="I1019" s="64" t="s">
        <v>2786</v>
      </c>
      <c r="J1019" s="64" t="s">
        <v>2786</v>
      </c>
      <c r="K1019" s="64" t="s">
        <v>2786</v>
      </c>
      <c r="L1019" s="64" t="s">
        <v>2786</v>
      </c>
      <c r="M1019" s="64" t="s">
        <v>2786</v>
      </c>
      <c r="N1019" s="64" t="s">
        <v>2786</v>
      </c>
      <c r="O1019" s="64" t="s">
        <v>2786</v>
      </c>
    </row>
    <row r="1020" spans="1:15" x14ac:dyDescent="0.4">
      <c r="A1020" s="68">
        <v>92344</v>
      </c>
      <c r="B1020" s="62"/>
      <c r="C1020" s="62">
        <v>1</v>
      </c>
      <c r="D1020" s="65">
        <v>86</v>
      </c>
      <c r="E1020" s="65"/>
      <c r="F1020" s="65"/>
      <c r="G1020" s="65"/>
      <c r="H1020" s="65"/>
      <c r="I1020" s="65"/>
      <c r="J1020" s="65"/>
      <c r="K1020" s="65"/>
      <c r="L1020" s="65"/>
      <c r="M1020" s="65"/>
      <c r="N1020" s="65"/>
      <c r="O1020" s="65"/>
    </row>
    <row r="1021" spans="1:15" ht="37.5" customHeight="1" x14ac:dyDescent="0.4">
      <c r="A1021" s="69">
        <v>923441</v>
      </c>
      <c r="B1021" s="63"/>
      <c r="C1021" s="63"/>
      <c r="D1021" s="64" t="s">
        <v>2393</v>
      </c>
      <c r="E1021" s="64" t="s">
        <v>2786</v>
      </c>
      <c r="F1021" s="64" t="s">
        <v>2786</v>
      </c>
      <c r="G1021" s="64" t="s">
        <v>2786</v>
      </c>
      <c r="H1021" s="64" t="s">
        <v>2786</v>
      </c>
      <c r="I1021" s="64" t="s">
        <v>2786</v>
      </c>
      <c r="J1021" s="64" t="s">
        <v>2786</v>
      </c>
      <c r="K1021" s="64" t="s">
        <v>2786</v>
      </c>
      <c r="L1021" s="64" t="s">
        <v>2786</v>
      </c>
      <c r="M1021" s="64" t="s">
        <v>2786</v>
      </c>
      <c r="N1021" s="64" t="s">
        <v>2786</v>
      </c>
      <c r="O1021" s="64" t="s">
        <v>2786</v>
      </c>
    </row>
    <row r="1022" spans="1:15" x14ac:dyDescent="0.4">
      <c r="A1022" s="68">
        <v>92355</v>
      </c>
      <c r="B1022" s="62"/>
      <c r="C1022" s="62">
        <v>1</v>
      </c>
      <c r="D1022" s="65">
        <v>119</v>
      </c>
      <c r="E1022" s="65"/>
      <c r="F1022" s="65"/>
      <c r="G1022" s="65"/>
      <c r="H1022" s="65"/>
      <c r="I1022" s="65"/>
      <c r="J1022" s="65"/>
      <c r="K1022" s="65"/>
      <c r="L1022" s="65"/>
      <c r="M1022" s="65"/>
      <c r="N1022" s="65"/>
      <c r="O1022" s="65"/>
    </row>
    <row r="1023" spans="1:15" ht="37.5" customHeight="1" x14ac:dyDescent="0.4">
      <c r="A1023" s="69">
        <v>923551</v>
      </c>
      <c r="B1023" s="63"/>
      <c r="C1023" s="63"/>
      <c r="D1023" s="64" t="s">
        <v>2714</v>
      </c>
      <c r="E1023" s="64" t="s">
        <v>2786</v>
      </c>
      <c r="F1023" s="64" t="s">
        <v>2786</v>
      </c>
      <c r="G1023" s="64" t="s">
        <v>2786</v>
      </c>
      <c r="H1023" s="64" t="s">
        <v>2786</v>
      </c>
      <c r="I1023" s="64" t="s">
        <v>2786</v>
      </c>
      <c r="J1023" s="64" t="s">
        <v>2786</v>
      </c>
      <c r="K1023" s="64" t="s">
        <v>2786</v>
      </c>
      <c r="L1023" s="64" t="s">
        <v>2786</v>
      </c>
      <c r="M1023" s="64" t="s">
        <v>2786</v>
      </c>
      <c r="N1023" s="64" t="s">
        <v>2786</v>
      </c>
      <c r="O1023" s="64" t="s">
        <v>2786</v>
      </c>
    </row>
    <row r="1024" spans="1:15" x14ac:dyDescent="0.4">
      <c r="A1024" s="68">
        <v>92358</v>
      </c>
      <c r="B1024" s="62"/>
      <c r="C1024" s="62">
        <v>1</v>
      </c>
      <c r="D1024" s="65">
        <v>106</v>
      </c>
      <c r="E1024" s="65"/>
      <c r="F1024" s="65"/>
      <c r="G1024" s="65"/>
      <c r="H1024" s="65"/>
      <c r="I1024" s="65"/>
      <c r="J1024" s="65"/>
      <c r="K1024" s="65"/>
      <c r="L1024" s="65"/>
      <c r="M1024" s="65"/>
      <c r="N1024" s="65"/>
      <c r="O1024" s="65"/>
    </row>
    <row r="1025" spans="1:15" ht="37.5" x14ac:dyDescent="0.4">
      <c r="A1025" s="69">
        <v>923581</v>
      </c>
      <c r="B1025" s="63"/>
      <c r="C1025" s="63"/>
      <c r="D1025" s="64" t="s">
        <v>2591</v>
      </c>
      <c r="E1025" s="64" t="s">
        <v>2786</v>
      </c>
      <c r="F1025" s="64" t="s">
        <v>2786</v>
      </c>
      <c r="G1025" s="64" t="s">
        <v>2786</v>
      </c>
      <c r="H1025" s="64" t="s">
        <v>2786</v>
      </c>
      <c r="I1025" s="64" t="s">
        <v>2786</v>
      </c>
      <c r="J1025" s="64" t="s">
        <v>2786</v>
      </c>
      <c r="K1025" s="64" t="s">
        <v>2786</v>
      </c>
      <c r="L1025" s="64" t="s">
        <v>2786</v>
      </c>
      <c r="M1025" s="64" t="s">
        <v>2786</v>
      </c>
      <c r="N1025" s="64" t="s">
        <v>2786</v>
      </c>
      <c r="O1025" s="64" t="s">
        <v>2786</v>
      </c>
    </row>
    <row r="1026" spans="1:15" x14ac:dyDescent="0.4">
      <c r="A1026" s="68">
        <v>92373</v>
      </c>
      <c r="B1026" s="62"/>
      <c r="C1026" s="62">
        <v>2</v>
      </c>
      <c r="D1026" s="65">
        <v>59</v>
      </c>
      <c r="E1026" s="65">
        <v>60</v>
      </c>
      <c r="F1026" s="65"/>
      <c r="G1026" s="65"/>
      <c r="H1026" s="65"/>
      <c r="I1026" s="65"/>
      <c r="J1026" s="65"/>
      <c r="K1026" s="65"/>
      <c r="L1026" s="65"/>
      <c r="M1026" s="65"/>
      <c r="N1026" s="65"/>
      <c r="O1026" s="65"/>
    </row>
    <row r="1027" spans="1:15" ht="37.5" customHeight="1" x14ac:dyDescent="0.4">
      <c r="A1027" s="69">
        <v>923731</v>
      </c>
      <c r="B1027" s="63"/>
      <c r="C1027" s="63"/>
      <c r="D1027" s="64" t="s">
        <v>2088</v>
      </c>
      <c r="E1027" s="64" t="s">
        <v>2100</v>
      </c>
      <c r="F1027" s="64" t="s">
        <v>2786</v>
      </c>
      <c r="G1027" s="64" t="s">
        <v>2786</v>
      </c>
      <c r="H1027" s="64" t="s">
        <v>2786</v>
      </c>
      <c r="I1027" s="64" t="s">
        <v>2786</v>
      </c>
      <c r="J1027" s="64" t="s">
        <v>2786</v>
      </c>
      <c r="K1027" s="64" t="s">
        <v>2786</v>
      </c>
      <c r="L1027" s="64" t="s">
        <v>2786</v>
      </c>
      <c r="M1027" s="64" t="s">
        <v>2786</v>
      </c>
      <c r="N1027" s="64" t="s">
        <v>2786</v>
      </c>
      <c r="O1027" s="64" t="s">
        <v>2786</v>
      </c>
    </row>
    <row r="1028" spans="1:15" x14ac:dyDescent="0.4">
      <c r="A1028" s="68">
        <v>92398</v>
      </c>
      <c r="B1028" s="62"/>
      <c r="C1028" s="62">
        <v>2</v>
      </c>
      <c r="D1028" s="65">
        <v>16</v>
      </c>
      <c r="E1028" s="65">
        <v>39</v>
      </c>
      <c r="F1028" s="65"/>
      <c r="G1028" s="65"/>
      <c r="H1028" s="65"/>
      <c r="I1028" s="65"/>
      <c r="J1028" s="65"/>
      <c r="K1028" s="65"/>
      <c r="L1028" s="65"/>
      <c r="M1028" s="65"/>
      <c r="N1028" s="65"/>
      <c r="O1028" s="65"/>
    </row>
    <row r="1029" spans="1:15" ht="37.5" customHeight="1" x14ac:dyDescent="0.4">
      <c r="A1029" s="69">
        <v>923981</v>
      </c>
      <c r="B1029" s="63"/>
      <c r="C1029" s="63"/>
      <c r="D1029" s="64" t="s">
        <v>1760</v>
      </c>
      <c r="E1029" s="64" t="s">
        <v>1945</v>
      </c>
      <c r="F1029" s="64" t="s">
        <v>2786</v>
      </c>
      <c r="G1029" s="64" t="s">
        <v>2786</v>
      </c>
      <c r="H1029" s="64" t="s">
        <v>2786</v>
      </c>
      <c r="I1029" s="64" t="s">
        <v>2786</v>
      </c>
      <c r="J1029" s="64" t="s">
        <v>2786</v>
      </c>
      <c r="K1029" s="64" t="s">
        <v>2786</v>
      </c>
      <c r="L1029" s="64" t="s">
        <v>2786</v>
      </c>
      <c r="M1029" s="64" t="s">
        <v>2786</v>
      </c>
      <c r="N1029" s="64" t="s">
        <v>2786</v>
      </c>
      <c r="O1029" s="64" t="s">
        <v>2786</v>
      </c>
    </row>
    <row r="1030" spans="1:15" x14ac:dyDescent="0.4">
      <c r="A1030" s="68">
        <v>92412</v>
      </c>
      <c r="B1030" s="62"/>
      <c r="C1030" s="62">
        <v>1</v>
      </c>
      <c r="D1030" s="65">
        <v>81</v>
      </c>
      <c r="E1030" s="65"/>
      <c r="F1030" s="65"/>
      <c r="G1030" s="65"/>
      <c r="H1030" s="65"/>
      <c r="I1030" s="65"/>
      <c r="J1030" s="65"/>
      <c r="K1030" s="65"/>
      <c r="L1030" s="65"/>
      <c r="M1030" s="65"/>
      <c r="N1030" s="65"/>
      <c r="O1030" s="65"/>
    </row>
    <row r="1031" spans="1:15" ht="37.5" x14ac:dyDescent="0.4">
      <c r="A1031" s="69">
        <v>924121</v>
      </c>
      <c r="B1031" s="63"/>
      <c r="C1031" s="63"/>
      <c r="D1031" s="64" t="s">
        <v>2277</v>
      </c>
      <c r="E1031" s="64" t="s">
        <v>2786</v>
      </c>
      <c r="F1031" s="64" t="s">
        <v>2786</v>
      </c>
      <c r="G1031" s="64" t="s">
        <v>2786</v>
      </c>
      <c r="H1031" s="64" t="s">
        <v>2786</v>
      </c>
      <c r="I1031" s="64" t="s">
        <v>2786</v>
      </c>
      <c r="J1031" s="64" t="s">
        <v>2786</v>
      </c>
      <c r="K1031" s="64" t="s">
        <v>2786</v>
      </c>
      <c r="L1031" s="64" t="s">
        <v>2786</v>
      </c>
      <c r="M1031" s="64" t="s">
        <v>2786</v>
      </c>
      <c r="N1031" s="64" t="s">
        <v>2786</v>
      </c>
      <c r="O1031" s="64" t="s">
        <v>2786</v>
      </c>
    </row>
    <row r="1032" spans="1:15" x14ac:dyDescent="0.4">
      <c r="A1032" s="68">
        <v>92420</v>
      </c>
      <c r="B1032" s="62"/>
      <c r="C1032" s="62">
        <v>1</v>
      </c>
      <c r="D1032" s="65">
        <v>63</v>
      </c>
      <c r="E1032" s="65"/>
      <c r="F1032" s="65"/>
      <c r="G1032" s="65"/>
      <c r="H1032" s="65"/>
      <c r="I1032" s="65"/>
      <c r="J1032" s="65"/>
      <c r="K1032" s="65"/>
      <c r="L1032" s="65"/>
      <c r="M1032" s="65"/>
      <c r="N1032" s="65"/>
      <c r="O1032" s="65"/>
    </row>
    <row r="1033" spans="1:15" ht="37.5" x14ac:dyDescent="0.4">
      <c r="A1033" s="69">
        <v>924201</v>
      </c>
      <c r="B1033" s="63"/>
      <c r="C1033" s="63"/>
      <c r="D1033" s="64" t="s">
        <v>2118</v>
      </c>
      <c r="E1033" s="64" t="s">
        <v>2786</v>
      </c>
      <c r="F1033" s="64" t="s">
        <v>2786</v>
      </c>
      <c r="G1033" s="64" t="s">
        <v>2786</v>
      </c>
      <c r="H1033" s="64" t="s">
        <v>2786</v>
      </c>
      <c r="I1033" s="64" t="s">
        <v>2786</v>
      </c>
      <c r="J1033" s="64" t="s">
        <v>2786</v>
      </c>
      <c r="K1033" s="64" t="s">
        <v>2786</v>
      </c>
      <c r="L1033" s="64" t="s">
        <v>2786</v>
      </c>
      <c r="M1033" s="64" t="s">
        <v>2786</v>
      </c>
      <c r="N1033" s="64" t="s">
        <v>2786</v>
      </c>
      <c r="O1033" s="64" t="s">
        <v>2786</v>
      </c>
    </row>
    <row r="1034" spans="1:15" x14ac:dyDescent="0.4">
      <c r="A1034" s="68">
        <v>92425</v>
      </c>
      <c r="B1034" s="62"/>
      <c r="C1034" s="62">
        <v>1</v>
      </c>
      <c r="D1034" s="65">
        <v>73</v>
      </c>
      <c r="E1034" s="65"/>
      <c r="F1034" s="65"/>
      <c r="G1034" s="65"/>
      <c r="H1034" s="65"/>
      <c r="I1034" s="65"/>
      <c r="J1034" s="65"/>
      <c r="K1034" s="65"/>
      <c r="L1034" s="65"/>
      <c r="M1034" s="65"/>
      <c r="N1034" s="65"/>
      <c r="O1034" s="65"/>
    </row>
    <row r="1035" spans="1:15" ht="37.5" customHeight="1" x14ac:dyDescent="0.4">
      <c r="A1035" s="69">
        <v>924251</v>
      </c>
      <c r="B1035" s="63"/>
      <c r="C1035" s="63"/>
      <c r="D1035" s="64" t="s">
        <v>2236</v>
      </c>
      <c r="E1035" s="64" t="s">
        <v>2786</v>
      </c>
      <c r="F1035" s="64" t="s">
        <v>2786</v>
      </c>
      <c r="G1035" s="64" t="s">
        <v>2786</v>
      </c>
      <c r="H1035" s="64" t="s">
        <v>2786</v>
      </c>
      <c r="I1035" s="64" t="s">
        <v>2786</v>
      </c>
      <c r="J1035" s="64" t="s">
        <v>2786</v>
      </c>
      <c r="K1035" s="64" t="s">
        <v>2786</v>
      </c>
      <c r="L1035" s="64" t="s">
        <v>2786</v>
      </c>
      <c r="M1035" s="64" t="s">
        <v>2786</v>
      </c>
      <c r="N1035" s="64" t="s">
        <v>2786</v>
      </c>
      <c r="O1035" s="64" t="s">
        <v>2786</v>
      </c>
    </row>
    <row r="1036" spans="1:15" x14ac:dyDescent="0.4">
      <c r="A1036" s="68">
        <v>92435</v>
      </c>
      <c r="B1036" s="62"/>
      <c r="C1036" s="62">
        <v>1</v>
      </c>
      <c r="D1036" s="65">
        <v>57</v>
      </c>
      <c r="E1036" s="65"/>
      <c r="F1036" s="65"/>
      <c r="G1036" s="65"/>
      <c r="H1036" s="65"/>
      <c r="I1036" s="65"/>
      <c r="J1036" s="65"/>
      <c r="K1036" s="65"/>
      <c r="L1036" s="65"/>
      <c r="M1036" s="65"/>
      <c r="N1036" s="65"/>
      <c r="O1036" s="65"/>
    </row>
    <row r="1037" spans="1:15" ht="37.5" x14ac:dyDescent="0.4">
      <c r="A1037" s="69">
        <v>924351</v>
      </c>
      <c r="B1037" s="63"/>
      <c r="C1037" s="63"/>
      <c r="D1037" s="64" t="s">
        <v>2069</v>
      </c>
      <c r="E1037" s="64" t="s">
        <v>2786</v>
      </c>
      <c r="F1037" s="64" t="s">
        <v>2786</v>
      </c>
      <c r="G1037" s="64" t="s">
        <v>2786</v>
      </c>
      <c r="H1037" s="64" t="s">
        <v>2786</v>
      </c>
      <c r="I1037" s="64" t="s">
        <v>2786</v>
      </c>
      <c r="J1037" s="64" t="s">
        <v>2786</v>
      </c>
      <c r="K1037" s="64" t="s">
        <v>2786</v>
      </c>
      <c r="L1037" s="64" t="s">
        <v>2786</v>
      </c>
      <c r="M1037" s="64" t="s">
        <v>2786</v>
      </c>
      <c r="N1037" s="64" t="s">
        <v>2786</v>
      </c>
      <c r="O1037" s="64" t="s">
        <v>2786</v>
      </c>
    </row>
    <row r="1038" spans="1:15" x14ac:dyDescent="0.4">
      <c r="A1038" s="68">
        <v>92441</v>
      </c>
      <c r="B1038" s="62"/>
      <c r="C1038" s="62">
        <v>1</v>
      </c>
      <c r="D1038" s="65">
        <v>39</v>
      </c>
      <c r="E1038" s="65"/>
      <c r="F1038" s="65"/>
      <c r="G1038" s="65"/>
      <c r="H1038" s="65"/>
      <c r="I1038" s="65"/>
      <c r="J1038" s="65"/>
      <c r="K1038" s="65"/>
      <c r="L1038" s="65"/>
      <c r="M1038" s="65"/>
      <c r="N1038" s="65"/>
      <c r="O1038" s="65"/>
    </row>
    <row r="1039" spans="1:15" ht="37.5" x14ac:dyDescent="0.4">
      <c r="A1039" s="69">
        <v>924411</v>
      </c>
      <c r="B1039" s="63"/>
      <c r="C1039" s="63"/>
      <c r="D1039" s="64" t="s">
        <v>1945</v>
      </c>
      <c r="E1039" s="64" t="s">
        <v>2786</v>
      </c>
      <c r="F1039" s="64" t="s">
        <v>2786</v>
      </c>
      <c r="G1039" s="64" t="s">
        <v>2786</v>
      </c>
      <c r="H1039" s="64" t="s">
        <v>2786</v>
      </c>
      <c r="I1039" s="64" t="s">
        <v>2786</v>
      </c>
      <c r="J1039" s="64" t="s">
        <v>2786</v>
      </c>
      <c r="K1039" s="64" t="s">
        <v>2786</v>
      </c>
      <c r="L1039" s="64" t="s">
        <v>2786</v>
      </c>
      <c r="M1039" s="64" t="s">
        <v>2786</v>
      </c>
      <c r="N1039" s="64" t="s">
        <v>2786</v>
      </c>
      <c r="O1039" s="64" t="s">
        <v>2786</v>
      </c>
    </row>
    <row r="1040" spans="1:15" x14ac:dyDescent="0.4">
      <c r="A1040" s="68">
        <v>92448</v>
      </c>
      <c r="B1040" s="62"/>
      <c r="C1040" s="62">
        <v>1</v>
      </c>
      <c r="D1040" s="65">
        <v>98</v>
      </c>
      <c r="E1040" s="65"/>
      <c r="F1040" s="65"/>
      <c r="G1040" s="65"/>
      <c r="H1040" s="65"/>
      <c r="I1040" s="65"/>
      <c r="J1040" s="65"/>
      <c r="K1040" s="65"/>
      <c r="L1040" s="65"/>
      <c r="M1040" s="65"/>
      <c r="N1040" s="65"/>
      <c r="O1040" s="65"/>
    </row>
    <row r="1041" spans="1:15" ht="37.5" x14ac:dyDescent="0.4">
      <c r="A1041" s="69">
        <v>924481</v>
      </c>
      <c r="B1041" s="63"/>
      <c r="C1041" s="63"/>
      <c r="D1041" s="64" t="s">
        <v>2503</v>
      </c>
      <c r="E1041" s="64" t="s">
        <v>2786</v>
      </c>
      <c r="F1041" s="64" t="s">
        <v>2786</v>
      </c>
      <c r="G1041" s="64" t="s">
        <v>2786</v>
      </c>
      <c r="H1041" s="64" t="s">
        <v>2786</v>
      </c>
      <c r="I1041" s="64" t="s">
        <v>2786</v>
      </c>
      <c r="J1041" s="64" t="s">
        <v>2786</v>
      </c>
      <c r="K1041" s="64" t="s">
        <v>2786</v>
      </c>
      <c r="L1041" s="64" t="s">
        <v>2786</v>
      </c>
      <c r="M1041" s="64" t="s">
        <v>2786</v>
      </c>
      <c r="N1041" s="64" t="s">
        <v>2786</v>
      </c>
      <c r="O1041" s="64" t="s">
        <v>2786</v>
      </c>
    </row>
    <row r="1042" spans="1:15" x14ac:dyDescent="0.4">
      <c r="A1042" s="68">
        <v>92452</v>
      </c>
      <c r="B1042" s="62"/>
      <c r="C1042" s="62">
        <v>1</v>
      </c>
      <c r="D1042" s="65">
        <v>99</v>
      </c>
      <c r="E1042" s="65"/>
      <c r="F1042" s="65"/>
      <c r="G1042" s="65"/>
      <c r="H1042" s="65"/>
      <c r="I1042" s="65"/>
      <c r="J1042" s="65"/>
      <c r="K1042" s="65"/>
      <c r="L1042" s="65"/>
      <c r="M1042" s="65"/>
      <c r="N1042" s="65"/>
      <c r="O1042" s="65"/>
    </row>
    <row r="1043" spans="1:15" ht="37.5" x14ac:dyDescent="0.4">
      <c r="A1043" s="69">
        <v>924521</v>
      </c>
      <c r="B1043" s="63"/>
      <c r="C1043" s="63"/>
      <c r="D1043" s="64" t="s">
        <v>2511</v>
      </c>
      <c r="E1043" s="64" t="s">
        <v>2786</v>
      </c>
      <c r="F1043" s="64" t="s">
        <v>2786</v>
      </c>
      <c r="G1043" s="64" t="s">
        <v>2786</v>
      </c>
      <c r="H1043" s="64" t="s">
        <v>2786</v>
      </c>
      <c r="I1043" s="64" t="s">
        <v>2786</v>
      </c>
      <c r="J1043" s="64" t="s">
        <v>2786</v>
      </c>
      <c r="K1043" s="64" t="s">
        <v>2786</v>
      </c>
      <c r="L1043" s="64" t="s">
        <v>2786</v>
      </c>
      <c r="M1043" s="64" t="s">
        <v>2786</v>
      </c>
      <c r="N1043" s="64" t="s">
        <v>2786</v>
      </c>
      <c r="O1043" s="64" t="s">
        <v>2786</v>
      </c>
    </row>
    <row r="1044" spans="1:15" x14ac:dyDescent="0.4">
      <c r="A1044" s="68">
        <v>92495</v>
      </c>
      <c r="B1044" s="62"/>
      <c r="C1044" s="62">
        <v>1</v>
      </c>
      <c r="D1044" s="65">
        <v>7</v>
      </c>
      <c r="E1044" s="65"/>
      <c r="F1044" s="65"/>
      <c r="G1044" s="65"/>
      <c r="H1044" s="65"/>
      <c r="I1044" s="65"/>
      <c r="J1044" s="65"/>
      <c r="K1044" s="65"/>
      <c r="L1044" s="65"/>
      <c r="M1044" s="65"/>
      <c r="N1044" s="65"/>
      <c r="O1044" s="65"/>
    </row>
    <row r="1045" spans="1:15" ht="37.5" x14ac:dyDescent="0.4">
      <c r="A1045" s="69">
        <v>924951</v>
      </c>
      <c r="B1045" s="63"/>
      <c r="C1045" s="63"/>
      <c r="D1045" s="64" t="s">
        <v>1633</v>
      </c>
      <c r="E1045" s="64" t="s">
        <v>2786</v>
      </c>
      <c r="F1045" s="64" t="s">
        <v>2786</v>
      </c>
      <c r="G1045" s="64" t="s">
        <v>2786</v>
      </c>
      <c r="H1045" s="64" t="s">
        <v>2786</v>
      </c>
      <c r="I1045" s="64" t="s">
        <v>2786</v>
      </c>
      <c r="J1045" s="64" t="s">
        <v>2786</v>
      </c>
      <c r="K1045" s="64" t="s">
        <v>2786</v>
      </c>
      <c r="L1045" s="64" t="s">
        <v>2786</v>
      </c>
      <c r="M1045" s="64" t="s">
        <v>2786</v>
      </c>
      <c r="N1045" s="64" t="s">
        <v>2786</v>
      </c>
      <c r="O1045" s="64" t="s">
        <v>2786</v>
      </c>
    </row>
    <row r="1046" spans="1:15" x14ac:dyDescent="0.4">
      <c r="A1046" s="68">
        <v>92496</v>
      </c>
      <c r="B1046" s="62"/>
      <c r="C1046" s="62">
        <v>1</v>
      </c>
      <c r="D1046" s="65">
        <v>93</v>
      </c>
      <c r="E1046" s="65"/>
      <c r="F1046" s="65"/>
      <c r="G1046" s="65"/>
      <c r="H1046" s="65"/>
      <c r="I1046" s="65"/>
      <c r="J1046" s="65"/>
      <c r="K1046" s="65"/>
      <c r="L1046" s="65"/>
      <c r="M1046" s="65"/>
      <c r="N1046" s="65"/>
      <c r="O1046" s="65"/>
    </row>
    <row r="1047" spans="1:15" ht="37.5" x14ac:dyDescent="0.4">
      <c r="A1047" s="69">
        <v>924961</v>
      </c>
      <c r="B1047" s="63"/>
      <c r="C1047" s="63"/>
      <c r="D1047" s="64" t="s">
        <v>2440</v>
      </c>
      <c r="E1047" s="64" t="s">
        <v>2786</v>
      </c>
      <c r="F1047" s="64" t="s">
        <v>2786</v>
      </c>
      <c r="G1047" s="64" t="s">
        <v>2786</v>
      </c>
      <c r="H1047" s="64" t="s">
        <v>2786</v>
      </c>
      <c r="I1047" s="64" t="s">
        <v>2786</v>
      </c>
      <c r="J1047" s="64" t="s">
        <v>2786</v>
      </c>
      <c r="K1047" s="64" t="s">
        <v>2786</v>
      </c>
      <c r="L1047" s="64" t="s">
        <v>2786</v>
      </c>
      <c r="M1047" s="64" t="s">
        <v>2786</v>
      </c>
      <c r="N1047" s="64" t="s">
        <v>2786</v>
      </c>
      <c r="O1047" s="64" t="s">
        <v>2786</v>
      </c>
    </row>
    <row r="1048" spans="1:15" x14ac:dyDescent="0.4">
      <c r="A1048" s="68">
        <v>92497</v>
      </c>
      <c r="B1048" s="62"/>
      <c r="C1048" s="62">
        <v>1</v>
      </c>
      <c r="D1048" s="65">
        <v>124</v>
      </c>
      <c r="E1048" s="65"/>
      <c r="F1048" s="65"/>
      <c r="G1048" s="65"/>
      <c r="H1048" s="65"/>
      <c r="I1048" s="65"/>
      <c r="J1048" s="65"/>
      <c r="K1048" s="65"/>
      <c r="L1048" s="65"/>
      <c r="M1048" s="65"/>
      <c r="N1048" s="65"/>
      <c r="O1048" s="65"/>
    </row>
    <row r="1049" spans="1:15" ht="37.5" x14ac:dyDescent="0.4">
      <c r="A1049" s="69">
        <v>924971</v>
      </c>
      <c r="B1049" s="63"/>
      <c r="C1049" s="63"/>
      <c r="D1049" s="64" t="s">
        <v>2750</v>
      </c>
      <c r="E1049" s="64" t="s">
        <v>2786</v>
      </c>
      <c r="F1049" s="64" t="s">
        <v>2786</v>
      </c>
      <c r="G1049" s="64" t="s">
        <v>2786</v>
      </c>
      <c r="H1049" s="64" t="s">
        <v>2786</v>
      </c>
      <c r="I1049" s="64" t="s">
        <v>2786</v>
      </c>
      <c r="J1049" s="64" t="s">
        <v>2786</v>
      </c>
      <c r="K1049" s="64" t="s">
        <v>2786</v>
      </c>
      <c r="L1049" s="64" t="s">
        <v>2786</v>
      </c>
      <c r="M1049" s="64" t="s">
        <v>2786</v>
      </c>
      <c r="N1049" s="64" t="s">
        <v>2786</v>
      </c>
      <c r="O1049" s="64" t="s">
        <v>2786</v>
      </c>
    </row>
    <row r="1050" spans="1:15" x14ac:dyDescent="0.4">
      <c r="A1050" s="68">
        <v>92498</v>
      </c>
      <c r="B1050" s="62"/>
      <c r="C1050" s="62">
        <v>2</v>
      </c>
      <c r="D1050" s="65">
        <v>44</v>
      </c>
      <c r="E1050" s="65">
        <v>57</v>
      </c>
      <c r="F1050" s="65"/>
      <c r="G1050" s="65"/>
      <c r="H1050" s="65"/>
      <c r="I1050" s="65"/>
      <c r="J1050" s="65"/>
      <c r="K1050" s="65"/>
      <c r="L1050" s="65"/>
      <c r="M1050" s="65"/>
      <c r="N1050" s="65"/>
      <c r="O1050" s="65"/>
    </row>
    <row r="1051" spans="1:15" ht="37.5" x14ac:dyDescent="0.4">
      <c r="A1051" s="69">
        <v>924981</v>
      </c>
      <c r="B1051" s="63"/>
      <c r="C1051" s="63"/>
      <c r="D1051" s="64" t="s">
        <v>1987</v>
      </c>
      <c r="E1051" s="64" t="s">
        <v>2069</v>
      </c>
      <c r="F1051" s="64" t="s">
        <v>2786</v>
      </c>
      <c r="G1051" s="64" t="s">
        <v>2786</v>
      </c>
      <c r="H1051" s="64" t="s">
        <v>2786</v>
      </c>
      <c r="I1051" s="64" t="s">
        <v>2786</v>
      </c>
      <c r="J1051" s="64" t="s">
        <v>2786</v>
      </c>
      <c r="K1051" s="64" t="s">
        <v>2786</v>
      </c>
      <c r="L1051" s="64" t="s">
        <v>2786</v>
      </c>
      <c r="M1051" s="64" t="s">
        <v>2786</v>
      </c>
      <c r="N1051" s="64" t="s">
        <v>2786</v>
      </c>
      <c r="O1051" s="64" t="s">
        <v>2786</v>
      </c>
    </row>
    <row r="1052" spans="1:15" x14ac:dyDescent="0.4">
      <c r="A1052" s="68">
        <v>92499</v>
      </c>
      <c r="B1052" s="62"/>
      <c r="C1052" s="62">
        <v>1</v>
      </c>
      <c r="D1052" s="65">
        <v>84</v>
      </c>
      <c r="E1052" s="65"/>
      <c r="F1052" s="65"/>
      <c r="G1052" s="65"/>
      <c r="H1052" s="65"/>
      <c r="I1052" s="65"/>
      <c r="J1052" s="65"/>
      <c r="K1052" s="65"/>
      <c r="L1052" s="65"/>
      <c r="M1052" s="65"/>
      <c r="N1052" s="65"/>
      <c r="O1052" s="65"/>
    </row>
    <row r="1053" spans="1:15" ht="37.5" customHeight="1" x14ac:dyDescent="0.4">
      <c r="A1053" s="69">
        <v>924991</v>
      </c>
      <c r="B1053" s="63"/>
      <c r="C1053" s="63"/>
      <c r="D1053" s="64" t="s">
        <v>2361</v>
      </c>
      <c r="E1053" s="64" t="s">
        <v>2786</v>
      </c>
      <c r="F1053" s="64" t="s">
        <v>2786</v>
      </c>
      <c r="G1053" s="64" t="s">
        <v>2786</v>
      </c>
      <c r="H1053" s="64" t="s">
        <v>2786</v>
      </c>
      <c r="I1053" s="64" t="s">
        <v>2786</v>
      </c>
      <c r="J1053" s="64" t="s">
        <v>2786</v>
      </c>
      <c r="K1053" s="64" t="s">
        <v>2786</v>
      </c>
      <c r="L1053" s="64" t="s">
        <v>2786</v>
      </c>
      <c r="M1053" s="64" t="s">
        <v>2786</v>
      </c>
      <c r="N1053" s="64" t="s">
        <v>2786</v>
      </c>
      <c r="O1053" s="64" t="s">
        <v>2786</v>
      </c>
    </row>
    <row r="1054" spans="1:15" x14ac:dyDescent="0.4">
      <c r="A1054">
        <v>123</v>
      </c>
    </row>
  </sheetData>
  <sheetProtection algorithmName="SHA-512" hashValue="Bgu8vJ5+SObfJljoOKHDjsBQF3rzr1vP2gBPZlHtsolmWeP8mmT61KjHKTU+4NtyGtbdQUEuaZqrum29c73lLA==" saltValue="pqOd32OLwe9JfV6KXXXD4w==" spinCount="100000" sheet="1" objects="1" scenarios="1" selectLockedCells="1" selectUnlockedCells="1"/>
  <autoFilter ref="A1:O1054" xr:uid="{BF27B868-20D2-467D-B499-7426A6D28EED}"/>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CD94F-AC69-4A7F-97F5-61F0913FE7C7}">
  <sheetPr codeName="Sheet16">
    <tabColor rgb="FF6699FF"/>
  </sheetPr>
  <dimension ref="A1:I2280"/>
  <sheetViews>
    <sheetView showGridLines="0" workbookViewId="0">
      <pane ySplit="1" topLeftCell="A2" activePane="bottomLeft" state="frozen"/>
      <selection activeCell="L27" sqref="L27"/>
      <selection pane="bottomLeft" activeCell="L27" sqref="L27"/>
    </sheetView>
  </sheetViews>
  <sheetFormatPr defaultRowHeight="16.5" x14ac:dyDescent="0.4"/>
  <cols>
    <col min="1" max="1" width="7" style="278" customWidth="1"/>
    <col min="2" max="2" width="9.375" style="278" customWidth="1"/>
    <col min="3" max="3" width="9.75" style="279" customWidth="1"/>
    <col min="4" max="4" width="8.875" style="278" customWidth="1"/>
    <col min="5" max="5" width="9.375" style="278" customWidth="1"/>
    <col min="6" max="6" width="8.25" style="278" customWidth="1"/>
    <col min="7" max="7" width="9" style="279"/>
    <col min="8" max="16384" width="9" style="88"/>
  </cols>
  <sheetData>
    <row r="1" spans="1:9" ht="35.25" customHeight="1" x14ac:dyDescent="0.4">
      <c r="A1" s="272" t="s">
        <v>2828</v>
      </c>
      <c r="B1" s="272" t="s">
        <v>2849</v>
      </c>
      <c r="C1" s="273" t="s">
        <v>2850</v>
      </c>
      <c r="D1" s="272" t="s">
        <v>2851</v>
      </c>
      <c r="E1" s="272" t="s">
        <v>2852</v>
      </c>
      <c r="F1" s="272" t="s">
        <v>2853</v>
      </c>
      <c r="G1" s="274"/>
      <c r="I1" s="89" t="s">
        <v>2854</v>
      </c>
    </row>
    <row r="2" spans="1:9" x14ac:dyDescent="0.4">
      <c r="A2" s="275">
        <v>148</v>
      </c>
      <c r="B2" s="276">
        <v>229</v>
      </c>
      <c r="C2" s="274" t="s">
        <v>2855</v>
      </c>
      <c r="D2" s="277" t="s">
        <v>2856</v>
      </c>
      <c r="E2" s="275"/>
      <c r="F2" s="277"/>
      <c r="G2" s="274"/>
      <c r="I2" s="92" t="s">
        <v>5140</v>
      </c>
    </row>
    <row r="3" spans="1:9" x14ac:dyDescent="0.4">
      <c r="A3" s="275">
        <v>78</v>
      </c>
      <c r="B3" s="276">
        <v>3440</v>
      </c>
      <c r="C3" s="274" t="s">
        <v>2857</v>
      </c>
      <c r="D3" s="277" t="s">
        <v>2856</v>
      </c>
      <c r="E3" s="275"/>
      <c r="F3" s="277"/>
      <c r="G3" s="274"/>
    </row>
    <row r="4" spans="1:9" x14ac:dyDescent="0.4">
      <c r="A4" s="275">
        <v>123</v>
      </c>
      <c r="B4" s="276">
        <v>381</v>
      </c>
      <c r="C4" s="274" t="s">
        <v>2858</v>
      </c>
      <c r="D4" s="277" t="s">
        <v>2856</v>
      </c>
      <c r="E4" s="275"/>
      <c r="F4" s="277"/>
      <c r="G4" s="274"/>
    </row>
    <row r="5" spans="1:9" x14ac:dyDescent="0.4">
      <c r="A5" s="275">
        <v>116</v>
      </c>
      <c r="B5" s="276">
        <v>509</v>
      </c>
      <c r="C5" s="274" t="s">
        <v>2859</v>
      </c>
      <c r="D5" s="277" t="s">
        <v>2856</v>
      </c>
      <c r="E5" s="275"/>
      <c r="F5" s="277"/>
      <c r="G5" s="274"/>
    </row>
    <row r="6" spans="1:9" x14ac:dyDescent="0.4">
      <c r="A6" s="275">
        <v>26</v>
      </c>
      <c r="B6" s="276">
        <v>839</v>
      </c>
      <c r="C6" s="274" t="s">
        <v>2860</v>
      </c>
      <c r="D6" s="277" t="s">
        <v>2856</v>
      </c>
      <c r="E6" s="275"/>
      <c r="F6" s="277"/>
      <c r="G6" s="274"/>
    </row>
    <row r="7" spans="1:9" x14ac:dyDescent="0.4">
      <c r="A7" s="275">
        <v>247</v>
      </c>
      <c r="B7" s="276">
        <v>1585</v>
      </c>
      <c r="C7" s="274" t="s">
        <v>2861</v>
      </c>
      <c r="D7" s="277" t="s">
        <v>2862</v>
      </c>
      <c r="E7" s="275"/>
      <c r="F7" s="277"/>
      <c r="G7" s="274"/>
    </row>
    <row r="8" spans="1:9" x14ac:dyDescent="0.4">
      <c r="A8" s="275">
        <v>244</v>
      </c>
      <c r="B8" s="276">
        <v>170</v>
      </c>
      <c r="C8" s="274" t="s">
        <v>2863</v>
      </c>
      <c r="D8" s="277" t="s">
        <v>2862</v>
      </c>
      <c r="E8" s="275"/>
      <c r="F8" s="277"/>
      <c r="G8" s="274"/>
    </row>
    <row r="9" spans="1:9" x14ac:dyDescent="0.4">
      <c r="A9" s="275">
        <v>159</v>
      </c>
      <c r="B9" s="276">
        <v>1920</v>
      </c>
      <c r="C9" s="274" t="s">
        <v>2864</v>
      </c>
      <c r="D9" s="277" t="s">
        <v>2862</v>
      </c>
      <c r="E9" s="275"/>
      <c r="F9" s="277"/>
      <c r="G9" s="274"/>
    </row>
    <row r="10" spans="1:9" x14ac:dyDescent="0.4">
      <c r="A10" s="275">
        <v>337</v>
      </c>
      <c r="B10" s="276">
        <v>2535</v>
      </c>
      <c r="C10" s="274" t="s">
        <v>2865</v>
      </c>
      <c r="D10" s="277" t="s">
        <v>2862</v>
      </c>
      <c r="E10" s="275"/>
      <c r="F10" s="277"/>
      <c r="G10" s="274"/>
    </row>
    <row r="11" spans="1:9" x14ac:dyDescent="0.4">
      <c r="A11" s="275">
        <v>142</v>
      </c>
      <c r="B11" s="276">
        <v>5784</v>
      </c>
      <c r="C11" s="274" t="s">
        <v>2866</v>
      </c>
      <c r="D11" s="277" t="s">
        <v>2862</v>
      </c>
      <c r="E11" s="275"/>
      <c r="F11" s="277"/>
      <c r="G11" s="274"/>
    </row>
    <row r="12" spans="1:9" x14ac:dyDescent="0.4">
      <c r="A12" s="275">
        <v>570</v>
      </c>
      <c r="B12" s="276">
        <v>3669</v>
      </c>
      <c r="C12" s="274" t="s">
        <v>2867</v>
      </c>
      <c r="D12" s="277" t="s">
        <v>2868</v>
      </c>
      <c r="E12" s="275"/>
      <c r="F12" s="277"/>
      <c r="G12" s="274"/>
    </row>
    <row r="13" spans="1:9" x14ac:dyDescent="0.4">
      <c r="A13" s="275">
        <v>573</v>
      </c>
      <c r="B13" s="276">
        <v>177</v>
      </c>
      <c r="C13" s="274" t="s">
        <v>2869</v>
      </c>
      <c r="D13" s="277" t="s">
        <v>2868</v>
      </c>
      <c r="E13" s="275"/>
      <c r="F13" s="277"/>
      <c r="G13" s="274"/>
    </row>
    <row r="14" spans="1:9" x14ac:dyDescent="0.4">
      <c r="A14" s="275">
        <v>743</v>
      </c>
      <c r="B14" s="276">
        <v>7711</v>
      </c>
      <c r="C14" s="274" t="s">
        <v>2870</v>
      </c>
      <c r="D14" s="277" t="s">
        <v>2871</v>
      </c>
      <c r="E14" s="275"/>
      <c r="F14" s="277"/>
      <c r="G14" s="274"/>
    </row>
    <row r="15" spans="1:9" x14ac:dyDescent="0.4">
      <c r="A15" s="275">
        <v>658</v>
      </c>
      <c r="B15" s="276">
        <v>2750</v>
      </c>
      <c r="C15" s="274" t="s">
        <v>2872</v>
      </c>
      <c r="D15" s="277" t="s">
        <v>2871</v>
      </c>
      <c r="E15" s="275"/>
      <c r="F15" s="277"/>
      <c r="G15" s="274"/>
    </row>
    <row r="16" spans="1:9" x14ac:dyDescent="0.4">
      <c r="A16" s="275">
        <v>750</v>
      </c>
      <c r="B16" s="276">
        <v>220</v>
      </c>
      <c r="C16" s="274" t="s">
        <v>2873</v>
      </c>
      <c r="D16" s="277" t="s">
        <v>2874</v>
      </c>
      <c r="E16" s="275"/>
      <c r="F16" s="277"/>
      <c r="G16" s="274"/>
    </row>
    <row r="17" spans="1:7" x14ac:dyDescent="0.4">
      <c r="A17" s="275">
        <v>429</v>
      </c>
      <c r="B17" s="276">
        <v>2837</v>
      </c>
      <c r="C17" s="274" t="s">
        <v>2875</v>
      </c>
      <c r="D17" s="277" t="s">
        <v>2876</v>
      </c>
      <c r="E17" s="275"/>
      <c r="F17" s="277"/>
      <c r="G17" s="274"/>
    </row>
    <row r="18" spans="1:7" x14ac:dyDescent="0.4">
      <c r="A18" s="275">
        <v>423</v>
      </c>
      <c r="B18" s="276">
        <v>6925</v>
      </c>
      <c r="C18" s="274" t="s">
        <v>2877</v>
      </c>
      <c r="D18" s="277" t="s">
        <v>2876</v>
      </c>
      <c r="E18" s="275"/>
      <c r="F18" s="277"/>
      <c r="G18" s="274"/>
    </row>
    <row r="19" spans="1:7" x14ac:dyDescent="0.4">
      <c r="A19" s="275">
        <v>31</v>
      </c>
      <c r="B19" s="276">
        <v>1363</v>
      </c>
      <c r="C19" s="274" t="s">
        <v>2878</v>
      </c>
      <c r="D19" s="277" t="s">
        <v>2876</v>
      </c>
      <c r="E19" s="275"/>
      <c r="F19" s="277"/>
      <c r="G19" s="274"/>
    </row>
    <row r="20" spans="1:7" x14ac:dyDescent="0.4">
      <c r="A20" s="275">
        <v>285</v>
      </c>
      <c r="B20" s="276">
        <v>164</v>
      </c>
      <c r="C20" s="274" t="s">
        <v>2879</v>
      </c>
      <c r="D20" s="277" t="s">
        <v>2876</v>
      </c>
      <c r="E20" s="275"/>
      <c r="F20" s="277"/>
      <c r="G20" s="274"/>
    </row>
    <row r="21" spans="1:7" x14ac:dyDescent="0.4">
      <c r="A21" s="275">
        <v>28</v>
      </c>
      <c r="B21" s="276">
        <v>209</v>
      </c>
      <c r="C21" s="274" t="s">
        <v>2880</v>
      </c>
      <c r="D21" s="277" t="s">
        <v>2876</v>
      </c>
      <c r="E21" s="275"/>
      <c r="F21" s="277"/>
      <c r="G21" s="274"/>
    </row>
    <row r="22" spans="1:7" x14ac:dyDescent="0.4">
      <c r="A22" s="275">
        <v>102</v>
      </c>
      <c r="B22" s="276">
        <v>2179</v>
      </c>
      <c r="C22" s="274" t="s">
        <v>2881</v>
      </c>
      <c r="D22" s="277" t="s">
        <v>2876</v>
      </c>
      <c r="E22" s="275"/>
      <c r="F22" s="277"/>
      <c r="G22" s="274"/>
    </row>
    <row r="23" spans="1:7" x14ac:dyDescent="0.4">
      <c r="A23" s="275">
        <v>85</v>
      </c>
      <c r="B23" s="276">
        <v>2624</v>
      </c>
      <c r="C23" s="274" t="s">
        <v>2882</v>
      </c>
      <c r="D23" s="277" t="s">
        <v>2876</v>
      </c>
      <c r="E23" s="275"/>
      <c r="F23" s="277"/>
      <c r="G23" s="274"/>
    </row>
    <row r="24" spans="1:7" x14ac:dyDescent="0.4">
      <c r="A24" s="275">
        <v>392</v>
      </c>
      <c r="B24" s="276">
        <v>7032</v>
      </c>
      <c r="C24" s="274" t="s">
        <v>2883</v>
      </c>
      <c r="D24" s="277" t="s">
        <v>2876</v>
      </c>
      <c r="E24" s="275"/>
      <c r="F24" s="277"/>
      <c r="G24" s="274"/>
    </row>
    <row r="25" spans="1:7" x14ac:dyDescent="0.4">
      <c r="A25" s="275">
        <v>169</v>
      </c>
      <c r="B25" s="276">
        <v>743</v>
      </c>
      <c r="C25" s="274" t="s">
        <v>2884</v>
      </c>
      <c r="D25" s="277" t="s">
        <v>2876</v>
      </c>
      <c r="E25" s="275"/>
      <c r="F25" s="277"/>
      <c r="G25" s="274"/>
    </row>
    <row r="26" spans="1:7" x14ac:dyDescent="0.4">
      <c r="A26" s="275">
        <v>339</v>
      </c>
      <c r="B26" s="276">
        <v>7935</v>
      </c>
      <c r="C26" s="274" t="s">
        <v>2885</v>
      </c>
      <c r="D26" s="277" t="s">
        <v>2876</v>
      </c>
      <c r="E26" s="275"/>
      <c r="F26" s="277"/>
      <c r="G26" s="274"/>
    </row>
    <row r="27" spans="1:7" x14ac:dyDescent="0.4">
      <c r="A27" s="275">
        <v>320</v>
      </c>
      <c r="B27" s="276">
        <v>944</v>
      </c>
      <c r="C27" s="274" t="s">
        <v>2886</v>
      </c>
      <c r="D27" s="277" t="s">
        <v>2876</v>
      </c>
      <c r="E27" s="275"/>
      <c r="F27" s="277"/>
      <c r="G27" s="274"/>
    </row>
    <row r="28" spans="1:7" x14ac:dyDescent="0.4">
      <c r="A28" s="275">
        <v>846</v>
      </c>
      <c r="B28" s="276">
        <v>10073</v>
      </c>
      <c r="C28" s="274" t="s">
        <v>2887</v>
      </c>
      <c r="D28" s="277" t="s">
        <v>2876</v>
      </c>
      <c r="E28" s="275"/>
      <c r="F28" s="277"/>
      <c r="G28" s="274"/>
    </row>
    <row r="29" spans="1:7" x14ac:dyDescent="0.4">
      <c r="A29" s="275">
        <v>547</v>
      </c>
      <c r="B29" s="276">
        <v>1434</v>
      </c>
      <c r="C29" s="274" t="s">
        <v>2888</v>
      </c>
      <c r="D29" s="277" t="s">
        <v>2889</v>
      </c>
      <c r="E29" s="275"/>
      <c r="F29" s="277"/>
      <c r="G29" s="274"/>
    </row>
    <row r="30" spans="1:7" x14ac:dyDescent="0.4">
      <c r="A30" s="275">
        <v>560</v>
      </c>
      <c r="B30" s="276">
        <v>5983</v>
      </c>
      <c r="C30" s="274" t="s">
        <v>2890</v>
      </c>
      <c r="D30" s="277" t="s">
        <v>2889</v>
      </c>
      <c r="E30" s="275"/>
      <c r="F30" s="277"/>
      <c r="G30" s="274"/>
    </row>
    <row r="31" spans="1:7" x14ac:dyDescent="0.4">
      <c r="A31" s="275">
        <v>524</v>
      </c>
      <c r="B31" s="276">
        <v>6231</v>
      </c>
      <c r="C31" s="274" t="s">
        <v>2891</v>
      </c>
      <c r="D31" s="277" t="s">
        <v>2889</v>
      </c>
      <c r="E31" s="275"/>
      <c r="F31" s="277"/>
      <c r="G31" s="274"/>
    </row>
    <row r="32" spans="1:7" x14ac:dyDescent="0.4">
      <c r="A32" s="275">
        <v>462</v>
      </c>
      <c r="B32" s="276">
        <v>3697</v>
      </c>
      <c r="C32" s="274" t="s">
        <v>2892</v>
      </c>
      <c r="D32" s="277" t="s">
        <v>2889</v>
      </c>
      <c r="E32" s="275"/>
      <c r="F32" s="277"/>
      <c r="G32" s="274"/>
    </row>
    <row r="33" spans="1:7" x14ac:dyDescent="0.4">
      <c r="A33" s="275">
        <v>460</v>
      </c>
      <c r="B33" s="276">
        <v>73</v>
      </c>
      <c r="C33" s="274" t="s">
        <v>2893</v>
      </c>
      <c r="D33" s="277" t="s">
        <v>2889</v>
      </c>
      <c r="E33" s="275"/>
      <c r="F33" s="277"/>
      <c r="G33" s="274"/>
    </row>
    <row r="34" spans="1:7" x14ac:dyDescent="0.4">
      <c r="A34" s="275">
        <v>459</v>
      </c>
      <c r="B34" s="276">
        <v>98</v>
      </c>
      <c r="C34" s="274" t="s">
        <v>2894</v>
      </c>
      <c r="D34" s="277" t="s">
        <v>2889</v>
      </c>
      <c r="E34" s="275"/>
      <c r="F34" s="277"/>
      <c r="G34" s="274"/>
    </row>
    <row r="35" spans="1:7" x14ac:dyDescent="0.4">
      <c r="A35" s="275">
        <v>632</v>
      </c>
      <c r="B35" s="276">
        <v>7764</v>
      </c>
      <c r="C35" s="274" t="s">
        <v>2895</v>
      </c>
      <c r="D35" s="277" t="s">
        <v>2896</v>
      </c>
      <c r="E35" s="275"/>
      <c r="F35" s="277"/>
      <c r="G35" s="274"/>
    </row>
    <row r="36" spans="1:7" x14ac:dyDescent="0.4">
      <c r="A36" s="275">
        <v>610</v>
      </c>
      <c r="B36" s="276">
        <v>9087</v>
      </c>
      <c r="C36" s="274" t="s">
        <v>2897</v>
      </c>
      <c r="D36" s="277" t="s">
        <v>2896</v>
      </c>
      <c r="E36" s="275"/>
      <c r="F36" s="277"/>
      <c r="G36" s="274"/>
    </row>
    <row r="37" spans="1:7" x14ac:dyDescent="0.4">
      <c r="A37" s="275">
        <v>208</v>
      </c>
      <c r="B37" s="276">
        <v>1433</v>
      </c>
      <c r="C37" s="274" t="s">
        <v>2898</v>
      </c>
      <c r="D37" s="277" t="s">
        <v>2896</v>
      </c>
      <c r="E37" s="275"/>
      <c r="F37" s="277"/>
      <c r="G37" s="274"/>
    </row>
    <row r="38" spans="1:7" x14ac:dyDescent="0.4">
      <c r="A38" s="275">
        <v>562</v>
      </c>
      <c r="B38" s="276">
        <v>2887</v>
      </c>
      <c r="C38" s="274" t="s">
        <v>2899</v>
      </c>
      <c r="D38" s="277" t="s">
        <v>2896</v>
      </c>
      <c r="E38" s="275"/>
      <c r="F38" s="277"/>
      <c r="G38" s="274"/>
    </row>
    <row r="39" spans="1:7" x14ac:dyDescent="0.4">
      <c r="A39" s="275">
        <v>564</v>
      </c>
      <c r="B39" s="276">
        <v>2945</v>
      </c>
      <c r="C39" s="274" t="s">
        <v>2900</v>
      </c>
      <c r="D39" s="277" t="s">
        <v>2896</v>
      </c>
      <c r="E39" s="275"/>
      <c r="F39" s="277"/>
      <c r="G39" s="274"/>
    </row>
    <row r="40" spans="1:7" x14ac:dyDescent="0.4">
      <c r="A40" s="275">
        <v>221</v>
      </c>
      <c r="B40" s="276">
        <v>548</v>
      </c>
      <c r="C40" s="274" t="s">
        <v>2901</v>
      </c>
      <c r="D40" s="277" t="s">
        <v>2896</v>
      </c>
      <c r="E40" s="275"/>
      <c r="F40" s="277"/>
      <c r="G40" s="274"/>
    </row>
    <row r="41" spans="1:7" x14ac:dyDescent="0.4">
      <c r="A41" s="275">
        <v>737</v>
      </c>
      <c r="B41" s="276">
        <v>5629</v>
      </c>
      <c r="C41" s="274" t="s">
        <v>2902</v>
      </c>
      <c r="D41" s="277" t="s">
        <v>2903</v>
      </c>
      <c r="E41" s="275"/>
      <c r="F41" s="277"/>
      <c r="G41" s="274"/>
    </row>
    <row r="42" spans="1:7" x14ac:dyDescent="0.4">
      <c r="A42" s="275">
        <v>706</v>
      </c>
      <c r="B42" s="276">
        <v>6424</v>
      </c>
      <c r="C42" s="274" t="s">
        <v>2904</v>
      </c>
      <c r="D42" s="277" t="s">
        <v>2903</v>
      </c>
      <c r="E42" s="275"/>
      <c r="F42" s="277"/>
      <c r="G42" s="274"/>
    </row>
    <row r="43" spans="1:7" x14ac:dyDescent="0.4">
      <c r="A43" s="275">
        <v>514</v>
      </c>
      <c r="B43" s="276">
        <v>8106</v>
      </c>
      <c r="C43" s="274" t="s">
        <v>2905</v>
      </c>
      <c r="D43" s="277" t="s">
        <v>2903</v>
      </c>
      <c r="E43" s="275"/>
      <c r="F43" s="277"/>
      <c r="G43" s="274"/>
    </row>
    <row r="44" spans="1:7" x14ac:dyDescent="0.4">
      <c r="A44" s="275">
        <v>718</v>
      </c>
      <c r="B44" s="276">
        <v>8419</v>
      </c>
      <c r="C44" s="274" t="s">
        <v>2906</v>
      </c>
      <c r="D44" s="277" t="s">
        <v>2903</v>
      </c>
      <c r="E44" s="275"/>
      <c r="F44" s="277"/>
      <c r="G44" s="274"/>
    </row>
    <row r="45" spans="1:7" x14ac:dyDescent="0.4">
      <c r="A45" s="275">
        <v>569</v>
      </c>
      <c r="B45" s="276">
        <v>2121</v>
      </c>
      <c r="C45" s="274" t="s">
        <v>2907</v>
      </c>
      <c r="D45" s="277" t="s">
        <v>2903</v>
      </c>
      <c r="E45" s="275"/>
      <c r="F45" s="277"/>
      <c r="G45" s="274"/>
    </row>
    <row r="46" spans="1:7" x14ac:dyDescent="0.4">
      <c r="A46" s="275">
        <v>1171</v>
      </c>
      <c r="B46" s="276">
        <v>10503</v>
      </c>
      <c r="C46" s="274" t="s">
        <v>2908</v>
      </c>
      <c r="D46" s="277" t="s">
        <v>2903</v>
      </c>
      <c r="E46" s="275"/>
      <c r="F46" s="277"/>
      <c r="G46" s="274"/>
    </row>
    <row r="47" spans="1:7" x14ac:dyDescent="0.4">
      <c r="A47" s="275">
        <v>1111</v>
      </c>
      <c r="B47" s="276">
        <v>6884</v>
      </c>
      <c r="C47" s="274" t="s">
        <v>2909</v>
      </c>
      <c r="D47" s="277" t="s">
        <v>2903</v>
      </c>
      <c r="E47" s="275"/>
      <c r="F47" s="277"/>
      <c r="G47" s="274"/>
    </row>
    <row r="48" spans="1:7" x14ac:dyDescent="0.4">
      <c r="A48" s="275">
        <v>1179</v>
      </c>
      <c r="B48" s="276">
        <v>929</v>
      </c>
      <c r="C48" s="274" t="s">
        <v>2910</v>
      </c>
      <c r="D48" s="277" t="s">
        <v>2903</v>
      </c>
      <c r="E48" s="275"/>
      <c r="F48" s="277"/>
      <c r="G48" s="274"/>
    </row>
    <row r="49" spans="1:7" x14ac:dyDescent="0.4">
      <c r="A49" s="275">
        <v>814</v>
      </c>
      <c r="B49" s="276">
        <v>9136</v>
      </c>
      <c r="C49" s="274" t="s">
        <v>2911</v>
      </c>
      <c r="D49" s="277" t="s">
        <v>2912</v>
      </c>
      <c r="E49" s="275"/>
      <c r="F49" s="277"/>
      <c r="G49" s="274"/>
    </row>
    <row r="50" spans="1:7" x14ac:dyDescent="0.4">
      <c r="A50" s="275">
        <v>844</v>
      </c>
      <c r="B50" s="276">
        <v>10820</v>
      </c>
      <c r="C50" s="274" t="s">
        <v>2913</v>
      </c>
      <c r="D50" s="277" t="s">
        <v>2914</v>
      </c>
      <c r="E50" s="275"/>
      <c r="F50" s="277"/>
      <c r="G50" s="274"/>
    </row>
    <row r="51" spans="1:7" x14ac:dyDescent="0.4">
      <c r="A51" s="275">
        <v>881</v>
      </c>
      <c r="B51" s="276">
        <v>7135</v>
      </c>
      <c r="C51" s="274" t="s">
        <v>2915</v>
      </c>
      <c r="D51" s="277" t="s">
        <v>2914</v>
      </c>
      <c r="E51" s="275"/>
      <c r="F51" s="277"/>
      <c r="G51" s="274"/>
    </row>
    <row r="52" spans="1:7" x14ac:dyDescent="0.4">
      <c r="A52" s="275">
        <v>827</v>
      </c>
      <c r="B52" s="276">
        <v>8200</v>
      </c>
      <c r="C52" s="274" t="s">
        <v>2916</v>
      </c>
      <c r="D52" s="277" t="s">
        <v>2914</v>
      </c>
      <c r="E52" s="275"/>
      <c r="F52" s="277"/>
      <c r="G52" s="274"/>
    </row>
    <row r="53" spans="1:7" x14ac:dyDescent="0.4">
      <c r="A53" s="275">
        <v>850</v>
      </c>
      <c r="B53" s="276">
        <v>9204</v>
      </c>
      <c r="C53" s="274" t="s">
        <v>2917</v>
      </c>
      <c r="D53" s="277" t="s">
        <v>2914</v>
      </c>
      <c r="E53" s="275"/>
      <c r="F53" s="277"/>
      <c r="G53" s="274"/>
    </row>
    <row r="54" spans="1:7" x14ac:dyDescent="0.4">
      <c r="A54" s="275">
        <v>417</v>
      </c>
      <c r="B54" s="276">
        <v>3765</v>
      </c>
      <c r="C54" s="274" t="s">
        <v>2918</v>
      </c>
      <c r="D54" s="277" t="s">
        <v>2914</v>
      </c>
      <c r="E54" s="275"/>
      <c r="F54" s="277"/>
      <c r="G54" s="274"/>
    </row>
    <row r="55" spans="1:7" x14ac:dyDescent="0.4">
      <c r="A55" s="275">
        <v>399</v>
      </c>
      <c r="B55" s="276">
        <v>7576</v>
      </c>
      <c r="C55" s="274" t="s">
        <v>2919</v>
      </c>
      <c r="D55" s="277" t="s">
        <v>2914</v>
      </c>
      <c r="E55" s="275"/>
      <c r="F55" s="277"/>
      <c r="G55" s="274"/>
    </row>
    <row r="56" spans="1:7" x14ac:dyDescent="0.4">
      <c r="A56" s="275">
        <v>177</v>
      </c>
      <c r="B56" s="276">
        <v>1081</v>
      </c>
      <c r="C56" s="274" t="s">
        <v>2920</v>
      </c>
      <c r="D56" s="277" t="s">
        <v>2914</v>
      </c>
      <c r="E56" s="275"/>
      <c r="F56" s="277"/>
      <c r="G56" s="274"/>
    </row>
    <row r="57" spans="1:7" x14ac:dyDescent="0.4">
      <c r="A57" s="275">
        <v>319</v>
      </c>
      <c r="B57" s="276">
        <v>1096</v>
      </c>
      <c r="C57" s="274" t="s">
        <v>2921</v>
      </c>
      <c r="D57" s="277" t="s">
        <v>2914</v>
      </c>
      <c r="E57" s="275"/>
      <c r="F57" s="277"/>
      <c r="G57" s="274"/>
    </row>
    <row r="58" spans="1:7" x14ac:dyDescent="0.4">
      <c r="A58" s="275">
        <v>80</v>
      </c>
      <c r="B58" s="276">
        <v>1172</v>
      </c>
      <c r="C58" s="274" t="s">
        <v>2922</v>
      </c>
      <c r="D58" s="277" t="s">
        <v>2914</v>
      </c>
      <c r="E58" s="275"/>
      <c r="F58" s="277"/>
      <c r="G58" s="274"/>
    </row>
    <row r="59" spans="1:7" x14ac:dyDescent="0.4">
      <c r="A59" s="275">
        <v>56</v>
      </c>
      <c r="B59" s="276">
        <v>1556</v>
      </c>
      <c r="C59" s="274" t="s">
        <v>2923</v>
      </c>
      <c r="D59" s="277" t="s">
        <v>2914</v>
      </c>
      <c r="E59" s="275"/>
      <c r="F59" s="277"/>
      <c r="G59" s="274"/>
    </row>
    <row r="60" spans="1:7" x14ac:dyDescent="0.4">
      <c r="A60" s="275">
        <v>390</v>
      </c>
      <c r="B60" s="276">
        <v>224</v>
      </c>
      <c r="C60" s="274" t="s">
        <v>2924</v>
      </c>
      <c r="D60" s="277" t="s">
        <v>2914</v>
      </c>
      <c r="E60" s="275"/>
      <c r="F60" s="277"/>
      <c r="G60" s="274"/>
    </row>
    <row r="61" spans="1:7" x14ac:dyDescent="0.4">
      <c r="A61" s="275">
        <v>297</v>
      </c>
      <c r="B61" s="276">
        <v>2249</v>
      </c>
      <c r="C61" s="274" t="s">
        <v>2925</v>
      </c>
      <c r="D61" s="277" t="s">
        <v>2914</v>
      </c>
      <c r="E61" s="275"/>
      <c r="F61" s="277"/>
      <c r="G61" s="274"/>
    </row>
    <row r="62" spans="1:7" x14ac:dyDescent="0.4">
      <c r="A62" s="275">
        <v>379</v>
      </c>
      <c r="B62" s="276">
        <v>2627</v>
      </c>
      <c r="C62" s="274" t="s">
        <v>2926</v>
      </c>
      <c r="D62" s="277" t="s">
        <v>2914</v>
      </c>
      <c r="E62" s="275"/>
      <c r="F62" s="277"/>
      <c r="G62" s="274"/>
    </row>
    <row r="63" spans="1:7" x14ac:dyDescent="0.4">
      <c r="A63" s="275">
        <v>257</v>
      </c>
      <c r="B63" s="276">
        <v>2703</v>
      </c>
      <c r="C63" s="274" t="s">
        <v>2927</v>
      </c>
      <c r="D63" s="277" t="s">
        <v>2914</v>
      </c>
      <c r="E63" s="275"/>
      <c r="F63" s="277"/>
      <c r="G63" s="274"/>
    </row>
    <row r="64" spans="1:7" x14ac:dyDescent="0.4">
      <c r="A64" s="275">
        <v>373</v>
      </c>
      <c r="B64" s="276">
        <v>3253</v>
      </c>
      <c r="C64" s="274" t="s">
        <v>2928</v>
      </c>
      <c r="D64" s="277" t="s">
        <v>2914</v>
      </c>
      <c r="E64" s="275"/>
      <c r="F64" s="277"/>
      <c r="G64" s="274"/>
    </row>
    <row r="65" spans="1:7" x14ac:dyDescent="0.4">
      <c r="A65" s="275">
        <v>267</v>
      </c>
      <c r="B65" s="276">
        <v>370</v>
      </c>
      <c r="C65" s="274" t="s">
        <v>2929</v>
      </c>
      <c r="D65" s="277" t="s">
        <v>2914</v>
      </c>
      <c r="E65" s="275"/>
      <c r="F65" s="277"/>
      <c r="G65" s="274"/>
    </row>
    <row r="66" spans="1:7" x14ac:dyDescent="0.4">
      <c r="A66" s="275">
        <v>68</v>
      </c>
      <c r="B66" s="276">
        <v>3723</v>
      </c>
      <c r="C66" s="274" t="s">
        <v>2930</v>
      </c>
      <c r="D66" s="277" t="s">
        <v>2914</v>
      </c>
      <c r="E66" s="275"/>
      <c r="F66" s="277"/>
      <c r="G66" s="274"/>
    </row>
    <row r="67" spans="1:7" x14ac:dyDescent="0.4">
      <c r="A67" s="275">
        <v>820</v>
      </c>
      <c r="B67" s="276">
        <v>402</v>
      </c>
      <c r="C67" s="274" t="s">
        <v>2931</v>
      </c>
      <c r="D67" s="277" t="s">
        <v>2914</v>
      </c>
      <c r="E67" s="275"/>
      <c r="F67" s="277"/>
      <c r="G67" s="274"/>
    </row>
    <row r="68" spans="1:7" x14ac:dyDescent="0.4">
      <c r="A68" s="275">
        <v>91</v>
      </c>
      <c r="B68" s="276">
        <v>411</v>
      </c>
      <c r="C68" s="274" t="s">
        <v>2932</v>
      </c>
      <c r="D68" s="277" t="s">
        <v>2914</v>
      </c>
      <c r="E68" s="275"/>
      <c r="F68" s="277"/>
      <c r="G68" s="274"/>
    </row>
    <row r="69" spans="1:7" x14ac:dyDescent="0.4">
      <c r="A69" s="275">
        <v>75</v>
      </c>
      <c r="B69" s="276">
        <v>6385</v>
      </c>
      <c r="C69" s="274" t="s">
        <v>2933</v>
      </c>
      <c r="D69" s="277" t="s">
        <v>2914</v>
      </c>
      <c r="E69" s="275"/>
      <c r="F69" s="277"/>
      <c r="G69" s="274"/>
    </row>
    <row r="70" spans="1:7" x14ac:dyDescent="0.4">
      <c r="A70" s="275">
        <v>118</v>
      </c>
      <c r="B70" s="276">
        <v>711</v>
      </c>
      <c r="C70" s="274" t="s">
        <v>2934</v>
      </c>
      <c r="D70" s="277" t="s">
        <v>2914</v>
      </c>
      <c r="E70" s="275"/>
      <c r="F70" s="277"/>
      <c r="G70" s="274"/>
    </row>
    <row r="71" spans="1:7" x14ac:dyDescent="0.4">
      <c r="A71" s="275">
        <v>197</v>
      </c>
      <c r="B71" s="276">
        <v>769</v>
      </c>
      <c r="C71" s="274" t="s">
        <v>2935</v>
      </c>
      <c r="D71" s="277" t="s">
        <v>2914</v>
      </c>
      <c r="E71" s="275"/>
      <c r="F71" s="277"/>
      <c r="G71" s="274"/>
    </row>
    <row r="72" spans="1:7" x14ac:dyDescent="0.4">
      <c r="A72" s="275">
        <v>174</v>
      </c>
      <c r="B72" s="276">
        <v>783</v>
      </c>
      <c r="C72" s="274" t="s">
        <v>2936</v>
      </c>
      <c r="D72" s="277" t="s">
        <v>2914</v>
      </c>
      <c r="E72" s="275"/>
      <c r="F72" s="277"/>
      <c r="G72" s="274"/>
    </row>
    <row r="73" spans="1:7" x14ac:dyDescent="0.4">
      <c r="A73" s="275">
        <v>1387</v>
      </c>
      <c r="B73" s="276">
        <v>10781</v>
      </c>
      <c r="C73" s="274" t="s">
        <v>2937</v>
      </c>
      <c r="D73" s="277" t="s">
        <v>2914</v>
      </c>
      <c r="E73" s="275"/>
      <c r="F73" s="277"/>
      <c r="G73" s="274"/>
    </row>
    <row r="74" spans="1:7" x14ac:dyDescent="0.4">
      <c r="A74" s="275">
        <v>1385</v>
      </c>
      <c r="B74" s="276">
        <v>11870</v>
      </c>
      <c r="C74" s="274" t="s">
        <v>2938</v>
      </c>
      <c r="D74" s="277" t="s">
        <v>2914</v>
      </c>
      <c r="E74" s="275"/>
      <c r="F74" s="277"/>
      <c r="G74" s="274"/>
    </row>
    <row r="75" spans="1:7" x14ac:dyDescent="0.4">
      <c r="A75" s="275">
        <v>1326</v>
      </c>
      <c r="B75" s="276">
        <v>13514</v>
      </c>
      <c r="C75" s="274" t="s">
        <v>2939</v>
      </c>
      <c r="D75" s="277" t="s">
        <v>2914</v>
      </c>
      <c r="E75" s="275"/>
      <c r="F75" s="277"/>
      <c r="G75" s="274"/>
    </row>
    <row r="76" spans="1:7" x14ac:dyDescent="0.4">
      <c r="A76" s="275">
        <v>1347</v>
      </c>
      <c r="B76" s="276">
        <v>13805</v>
      </c>
      <c r="C76" s="274" t="s">
        <v>2940</v>
      </c>
      <c r="D76" s="277" t="s">
        <v>2914</v>
      </c>
      <c r="E76" s="275"/>
      <c r="F76" s="277"/>
      <c r="G76" s="274"/>
    </row>
    <row r="77" spans="1:7" x14ac:dyDescent="0.4">
      <c r="A77" s="275">
        <v>970</v>
      </c>
      <c r="B77" s="276">
        <v>8444</v>
      </c>
      <c r="C77" s="274" t="s">
        <v>2941</v>
      </c>
      <c r="D77" s="277" t="s">
        <v>2942</v>
      </c>
      <c r="E77" s="275"/>
      <c r="F77" s="277"/>
      <c r="G77" s="274"/>
    </row>
    <row r="78" spans="1:7" x14ac:dyDescent="0.4">
      <c r="A78" s="275">
        <v>954</v>
      </c>
      <c r="B78" s="276">
        <v>9810</v>
      </c>
      <c r="C78" s="274" t="s">
        <v>2943</v>
      </c>
      <c r="D78" s="277" t="s">
        <v>2942</v>
      </c>
      <c r="E78" s="275"/>
      <c r="F78" s="277"/>
      <c r="G78" s="274"/>
    </row>
    <row r="79" spans="1:7" x14ac:dyDescent="0.4">
      <c r="A79" s="275">
        <v>502</v>
      </c>
      <c r="B79" s="276">
        <v>5364</v>
      </c>
      <c r="C79" s="274" t="s">
        <v>2944</v>
      </c>
      <c r="D79" s="277" t="s">
        <v>2942</v>
      </c>
      <c r="E79" s="275"/>
      <c r="F79" s="277"/>
      <c r="G79" s="274"/>
    </row>
    <row r="80" spans="1:7" x14ac:dyDescent="0.4">
      <c r="A80" s="275">
        <v>511</v>
      </c>
      <c r="B80" s="276">
        <v>7337</v>
      </c>
      <c r="C80" s="274" t="s">
        <v>2945</v>
      </c>
      <c r="D80" s="277" t="s">
        <v>2942</v>
      </c>
      <c r="E80" s="275"/>
      <c r="F80" s="277"/>
      <c r="G80" s="274"/>
    </row>
    <row r="81" spans="1:7" x14ac:dyDescent="0.4">
      <c r="A81" s="275">
        <v>522</v>
      </c>
      <c r="B81" s="276">
        <v>7520</v>
      </c>
      <c r="C81" s="274" t="s">
        <v>2946</v>
      </c>
      <c r="D81" s="277" t="s">
        <v>2942</v>
      </c>
      <c r="E81" s="275"/>
      <c r="F81" s="277"/>
      <c r="G81" s="274"/>
    </row>
    <row r="82" spans="1:7" x14ac:dyDescent="0.4">
      <c r="A82" s="275">
        <v>182</v>
      </c>
      <c r="B82" s="276">
        <v>109</v>
      </c>
      <c r="C82" s="274" t="s">
        <v>2947</v>
      </c>
      <c r="D82" s="277" t="s">
        <v>2942</v>
      </c>
      <c r="E82" s="275"/>
      <c r="F82" s="277"/>
      <c r="G82" s="274"/>
    </row>
    <row r="83" spans="1:7" x14ac:dyDescent="0.4">
      <c r="A83" s="275">
        <v>105</v>
      </c>
      <c r="B83" s="276">
        <v>1509</v>
      </c>
      <c r="C83" s="274" t="s">
        <v>2948</v>
      </c>
      <c r="D83" s="277" t="s">
        <v>2942</v>
      </c>
      <c r="E83" s="275"/>
      <c r="F83" s="277"/>
      <c r="G83" s="274"/>
    </row>
    <row r="84" spans="1:7" x14ac:dyDescent="0.4">
      <c r="A84" s="275">
        <v>165</v>
      </c>
      <c r="B84" s="276">
        <v>2863</v>
      </c>
      <c r="C84" s="274" t="s">
        <v>2949</v>
      </c>
      <c r="D84" s="277" t="s">
        <v>2942</v>
      </c>
      <c r="E84" s="275"/>
      <c r="F84" s="277"/>
      <c r="G84" s="274"/>
    </row>
    <row r="85" spans="1:7" x14ac:dyDescent="0.4">
      <c r="A85" s="275">
        <v>106</v>
      </c>
      <c r="B85" s="276">
        <v>3161</v>
      </c>
      <c r="C85" s="274" t="s">
        <v>2950</v>
      </c>
      <c r="D85" s="277" t="s">
        <v>2942</v>
      </c>
      <c r="E85" s="275"/>
      <c r="F85" s="277"/>
      <c r="G85" s="274"/>
    </row>
    <row r="86" spans="1:7" x14ac:dyDescent="0.4">
      <c r="A86" s="275">
        <v>42</v>
      </c>
      <c r="B86" s="276">
        <v>4503</v>
      </c>
      <c r="C86" s="274" t="s">
        <v>2951</v>
      </c>
      <c r="D86" s="277" t="s">
        <v>2942</v>
      </c>
      <c r="E86" s="275"/>
      <c r="F86" s="277"/>
      <c r="G86" s="274"/>
    </row>
    <row r="87" spans="1:7" x14ac:dyDescent="0.4">
      <c r="A87" s="275">
        <v>314</v>
      </c>
      <c r="B87" s="276">
        <v>4508</v>
      </c>
      <c r="C87" s="274" t="s">
        <v>2952</v>
      </c>
      <c r="D87" s="277" t="s">
        <v>2942</v>
      </c>
      <c r="E87" s="275"/>
      <c r="F87" s="277"/>
      <c r="G87" s="274"/>
    </row>
    <row r="88" spans="1:7" x14ac:dyDescent="0.4">
      <c r="A88" s="275">
        <v>248</v>
      </c>
      <c r="B88" s="276">
        <v>887</v>
      </c>
      <c r="C88" s="274" t="s">
        <v>2953</v>
      </c>
      <c r="D88" s="277" t="s">
        <v>2942</v>
      </c>
      <c r="E88" s="275"/>
      <c r="F88" s="277"/>
      <c r="G88" s="274"/>
    </row>
    <row r="89" spans="1:7" x14ac:dyDescent="0.4">
      <c r="A89" s="275">
        <v>466</v>
      </c>
      <c r="B89" s="276">
        <v>442</v>
      </c>
      <c r="C89" s="274" t="s">
        <v>2954</v>
      </c>
      <c r="D89" s="277" t="s">
        <v>2942</v>
      </c>
      <c r="E89" s="275"/>
      <c r="F89" s="277"/>
      <c r="G89" s="274"/>
    </row>
    <row r="90" spans="1:7" x14ac:dyDescent="0.4">
      <c r="A90" s="275">
        <v>469</v>
      </c>
      <c r="B90" s="276">
        <v>471</v>
      </c>
      <c r="C90" s="274" t="s">
        <v>2955</v>
      </c>
      <c r="D90" s="277" t="s">
        <v>2942</v>
      </c>
      <c r="E90" s="275"/>
      <c r="F90" s="277"/>
      <c r="G90" s="274"/>
    </row>
    <row r="91" spans="1:7" x14ac:dyDescent="0.4">
      <c r="A91" s="275">
        <v>472</v>
      </c>
      <c r="B91" s="276">
        <v>739</v>
      </c>
      <c r="C91" s="274" t="s">
        <v>2956</v>
      </c>
      <c r="D91" s="277" t="s">
        <v>2942</v>
      </c>
      <c r="E91" s="275"/>
      <c r="F91" s="277"/>
      <c r="G91" s="274"/>
    </row>
    <row r="92" spans="1:7" x14ac:dyDescent="0.4">
      <c r="A92" s="275">
        <v>1408</v>
      </c>
      <c r="B92" s="276">
        <v>10204</v>
      </c>
      <c r="C92" s="274" t="s">
        <v>2957</v>
      </c>
      <c r="D92" s="277" t="s">
        <v>2942</v>
      </c>
      <c r="E92" s="275"/>
      <c r="F92" s="277"/>
      <c r="G92" s="274"/>
    </row>
    <row r="93" spans="1:7" x14ac:dyDescent="0.4">
      <c r="A93" s="275">
        <v>1043</v>
      </c>
      <c r="B93" s="276">
        <v>10891</v>
      </c>
      <c r="C93" s="274" t="s">
        <v>2958</v>
      </c>
      <c r="D93" s="277" t="s">
        <v>2959</v>
      </c>
      <c r="E93" s="275"/>
      <c r="F93" s="277"/>
      <c r="G93" s="274"/>
    </row>
    <row r="94" spans="1:7" x14ac:dyDescent="0.4">
      <c r="A94" s="275">
        <v>587</v>
      </c>
      <c r="B94" s="276">
        <v>2815</v>
      </c>
      <c r="C94" s="274" t="s">
        <v>2960</v>
      </c>
      <c r="D94" s="277" t="s">
        <v>2959</v>
      </c>
      <c r="E94" s="275"/>
      <c r="F94" s="277"/>
      <c r="G94" s="274"/>
    </row>
    <row r="95" spans="1:7" x14ac:dyDescent="0.4">
      <c r="A95" s="275">
        <v>1489</v>
      </c>
      <c r="B95" s="276">
        <v>12204</v>
      </c>
      <c r="C95" s="274" t="s">
        <v>2961</v>
      </c>
      <c r="D95" s="277" t="s">
        <v>2959</v>
      </c>
      <c r="E95" s="275"/>
      <c r="F95" s="277"/>
      <c r="G95" s="274"/>
    </row>
    <row r="96" spans="1:7" x14ac:dyDescent="0.4">
      <c r="A96" s="275">
        <v>1587</v>
      </c>
      <c r="B96" s="276">
        <v>14770</v>
      </c>
      <c r="C96" s="274" t="s">
        <v>2962</v>
      </c>
      <c r="D96" s="277" t="s">
        <v>2959</v>
      </c>
      <c r="E96" s="275"/>
      <c r="F96" s="277"/>
      <c r="G96" s="274"/>
    </row>
    <row r="97" spans="1:7" x14ac:dyDescent="0.4">
      <c r="A97" s="275">
        <v>1493</v>
      </c>
      <c r="B97" s="276">
        <v>15016</v>
      </c>
      <c r="C97" s="274" t="s">
        <v>2963</v>
      </c>
      <c r="D97" s="277" t="s">
        <v>2959</v>
      </c>
      <c r="E97" s="275"/>
      <c r="F97" s="277"/>
      <c r="G97" s="274"/>
    </row>
    <row r="98" spans="1:7" x14ac:dyDescent="0.4">
      <c r="A98" s="275">
        <v>1549</v>
      </c>
      <c r="B98" s="276">
        <v>16057</v>
      </c>
      <c r="C98" s="274" t="s">
        <v>2964</v>
      </c>
      <c r="D98" s="277" t="s">
        <v>2959</v>
      </c>
      <c r="E98" s="275"/>
      <c r="F98" s="277"/>
      <c r="G98" s="274"/>
    </row>
    <row r="99" spans="1:7" x14ac:dyDescent="0.4">
      <c r="A99" s="275">
        <v>1098</v>
      </c>
      <c r="B99" s="276">
        <v>2392</v>
      </c>
      <c r="C99" s="274" t="s">
        <v>2965</v>
      </c>
      <c r="D99" s="277" t="s">
        <v>2966</v>
      </c>
      <c r="E99" s="275"/>
      <c r="F99" s="277"/>
      <c r="G99" s="274"/>
    </row>
    <row r="100" spans="1:7" x14ac:dyDescent="0.4">
      <c r="A100" s="275">
        <v>1131</v>
      </c>
      <c r="B100" s="276">
        <v>8492</v>
      </c>
      <c r="C100" s="274" t="s">
        <v>2967</v>
      </c>
      <c r="D100" s="277" t="s">
        <v>2966</v>
      </c>
      <c r="E100" s="275"/>
      <c r="F100" s="277"/>
      <c r="G100" s="274"/>
    </row>
    <row r="101" spans="1:7" x14ac:dyDescent="0.4">
      <c r="A101" s="275">
        <v>677</v>
      </c>
      <c r="B101" s="276">
        <v>942</v>
      </c>
      <c r="C101" s="274" t="s">
        <v>2968</v>
      </c>
      <c r="D101" s="277" t="s">
        <v>2966</v>
      </c>
      <c r="E101" s="275"/>
      <c r="F101" s="277"/>
      <c r="G101" s="274"/>
    </row>
    <row r="102" spans="1:7" x14ac:dyDescent="0.4">
      <c r="A102" s="275">
        <v>653</v>
      </c>
      <c r="B102" s="276">
        <v>1927</v>
      </c>
      <c r="C102" s="274" t="s">
        <v>2969</v>
      </c>
      <c r="D102" s="277" t="s">
        <v>2966</v>
      </c>
      <c r="E102" s="275"/>
      <c r="F102" s="277"/>
      <c r="G102" s="274"/>
    </row>
    <row r="103" spans="1:7" x14ac:dyDescent="0.4">
      <c r="A103" s="275">
        <v>656</v>
      </c>
      <c r="B103" s="276">
        <v>3539</v>
      </c>
      <c r="C103" s="274" t="s">
        <v>2970</v>
      </c>
      <c r="D103" s="277" t="s">
        <v>2966</v>
      </c>
      <c r="E103" s="275"/>
      <c r="F103" s="277"/>
      <c r="G103" s="274"/>
    </row>
    <row r="104" spans="1:7" x14ac:dyDescent="0.4">
      <c r="A104" s="275">
        <v>1716</v>
      </c>
      <c r="B104" s="276">
        <v>15323</v>
      </c>
      <c r="C104" s="274" t="s">
        <v>2971</v>
      </c>
      <c r="D104" s="277" t="s">
        <v>2966</v>
      </c>
      <c r="E104" s="275"/>
      <c r="F104" s="277"/>
      <c r="G104" s="274"/>
    </row>
    <row r="105" spans="1:7" x14ac:dyDescent="0.4">
      <c r="A105" s="275">
        <v>1704</v>
      </c>
      <c r="B105" s="276">
        <v>8411</v>
      </c>
      <c r="C105" s="274" t="s">
        <v>2972</v>
      </c>
      <c r="D105" s="277" t="s">
        <v>2966</v>
      </c>
      <c r="E105" s="275"/>
      <c r="F105" s="277"/>
      <c r="G105" s="274"/>
    </row>
    <row r="106" spans="1:7" x14ac:dyDescent="0.4">
      <c r="A106" s="275">
        <v>1660</v>
      </c>
      <c r="B106" s="276">
        <v>9323</v>
      </c>
      <c r="C106" s="274" t="s">
        <v>2973</v>
      </c>
      <c r="D106" s="277" t="s">
        <v>2966</v>
      </c>
      <c r="E106" s="275"/>
      <c r="F106" s="277"/>
      <c r="G106" s="274"/>
    </row>
    <row r="107" spans="1:7" x14ac:dyDescent="0.4">
      <c r="A107" s="275">
        <v>1437</v>
      </c>
      <c r="B107" s="276">
        <v>15015</v>
      </c>
      <c r="C107" s="274" t="s">
        <v>2974</v>
      </c>
      <c r="D107" s="277" t="s">
        <v>2975</v>
      </c>
      <c r="E107" s="275"/>
      <c r="F107" s="277"/>
      <c r="G107" s="274"/>
    </row>
    <row r="108" spans="1:7" x14ac:dyDescent="0.4">
      <c r="A108" s="275">
        <v>1237</v>
      </c>
      <c r="B108" s="276">
        <v>10940</v>
      </c>
      <c r="C108" s="274" t="s">
        <v>2976</v>
      </c>
      <c r="D108" s="277" t="s">
        <v>2977</v>
      </c>
      <c r="E108" s="275"/>
      <c r="F108" s="277"/>
      <c r="G108" s="274"/>
    </row>
    <row r="109" spans="1:7" x14ac:dyDescent="0.4">
      <c r="A109" s="275">
        <v>1204</v>
      </c>
      <c r="B109" s="276">
        <v>11028</v>
      </c>
      <c r="C109" s="274" t="s">
        <v>2978</v>
      </c>
      <c r="D109" s="277" t="s">
        <v>2977</v>
      </c>
      <c r="E109" s="275"/>
      <c r="F109" s="277"/>
      <c r="G109" s="274"/>
    </row>
    <row r="110" spans="1:7" x14ac:dyDescent="0.4">
      <c r="A110" s="275">
        <v>1208</v>
      </c>
      <c r="B110" s="276">
        <v>12651</v>
      </c>
      <c r="C110" s="274" t="s">
        <v>2979</v>
      </c>
      <c r="D110" s="277" t="s">
        <v>2977</v>
      </c>
      <c r="E110" s="275"/>
      <c r="F110" s="277"/>
      <c r="G110" s="274"/>
    </row>
    <row r="111" spans="1:7" x14ac:dyDescent="0.4">
      <c r="A111" s="275">
        <v>1207</v>
      </c>
      <c r="B111" s="276">
        <v>12820</v>
      </c>
      <c r="C111" s="274" t="s">
        <v>2980</v>
      </c>
      <c r="D111" s="277" t="s">
        <v>2977</v>
      </c>
      <c r="E111" s="275"/>
      <c r="F111" s="277"/>
      <c r="G111" s="274"/>
    </row>
    <row r="112" spans="1:7" x14ac:dyDescent="0.4">
      <c r="A112" s="275">
        <v>1201</v>
      </c>
      <c r="B112" s="276">
        <v>7951</v>
      </c>
      <c r="C112" s="274" t="s">
        <v>2981</v>
      </c>
      <c r="D112" s="277" t="s">
        <v>2977</v>
      </c>
      <c r="E112" s="275"/>
      <c r="F112" s="277"/>
      <c r="G112" s="274"/>
    </row>
    <row r="113" spans="1:7" x14ac:dyDescent="0.4">
      <c r="A113" s="275">
        <v>1200</v>
      </c>
      <c r="B113" s="276">
        <v>8376</v>
      </c>
      <c r="C113" s="274" t="s">
        <v>2982</v>
      </c>
      <c r="D113" s="277" t="s">
        <v>2977</v>
      </c>
      <c r="E113" s="275"/>
      <c r="F113" s="277"/>
      <c r="G113" s="274"/>
    </row>
    <row r="114" spans="1:7" x14ac:dyDescent="0.4">
      <c r="A114" s="275">
        <v>1209</v>
      </c>
      <c r="B114" s="276">
        <v>9675</v>
      </c>
      <c r="C114" s="274" t="s">
        <v>2983</v>
      </c>
      <c r="D114" s="277" t="s">
        <v>2977</v>
      </c>
      <c r="E114" s="275"/>
      <c r="F114" s="277"/>
      <c r="G114" s="274"/>
    </row>
    <row r="115" spans="1:7" x14ac:dyDescent="0.4">
      <c r="A115" s="275">
        <v>795</v>
      </c>
      <c r="B115" s="276">
        <v>6378</v>
      </c>
      <c r="C115" s="274" t="s">
        <v>2984</v>
      </c>
      <c r="D115" s="277" t="s">
        <v>2977</v>
      </c>
      <c r="E115" s="275"/>
      <c r="F115" s="277"/>
      <c r="G115" s="274"/>
    </row>
    <row r="116" spans="1:7" x14ac:dyDescent="0.4">
      <c r="A116" s="275">
        <v>753</v>
      </c>
      <c r="B116" s="276">
        <v>4901</v>
      </c>
      <c r="C116" s="274" t="s">
        <v>2985</v>
      </c>
      <c r="D116" s="277" t="s">
        <v>2977</v>
      </c>
      <c r="E116" s="275"/>
      <c r="F116" s="277"/>
      <c r="G116" s="274"/>
    </row>
    <row r="117" spans="1:7" x14ac:dyDescent="0.4">
      <c r="A117" s="275">
        <v>1819</v>
      </c>
      <c r="B117" s="276">
        <v>13358</v>
      </c>
      <c r="C117" s="274" t="s">
        <v>2986</v>
      </c>
      <c r="D117" s="277" t="s">
        <v>2977</v>
      </c>
      <c r="E117" s="275"/>
      <c r="F117" s="277"/>
      <c r="G117" s="274"/>
    </row>
    <row r="118" spans="1:7" x14ac:dyDescent="0.4">
      <c r="A118" s="275">
        <v>1781</v>
      </c>
      <c r="B118" s="276">
        <v>14282</v>
      </c>
      <c r="C118" s="274" t="s">
        <v>2987</v>
      </c>
      <c r="D118" s="277" t="s">
        <v>2977</v>
      </c>
      <c r="E118" s="275"/>
      <c r="F118" s="277"/>
      <c r="G118" s="274"/>
    </row>
    <row r="119" spans="1:7" x14ac:dyDescent="0.4">
      <c r="A119" s="275">
        <v>1800</v>
      </c>
      <c r="B119" s="276">
        <v>15453</v>
      </c>
      <c r="C119" s="274" t="s">
        <v>2988</v>
      </c>
      <c r="D119" s="277" t="s">
        <v>2977</v>
      </c>
      <c r="E119" s="275"/>
      <c r="F119" s="277"/>
      <c r="G119" s="274"/>
    </row>
    <row r="120" spans="1:7" x14ac:dyDescent="0.4">
      <c r="A120" s="275">
        <v>1789</v>
      </c>
      <c r="B120" s="276">
        <v>9276</v>
      </c>
      <c r="C120" s="274" t="s">
        <v>2989</v>
      </c>
      <c r="D120" s="277" t="s">
        <v>2977</v>
      </c>
      <c r="E120" s="275"/>
      <c r="F120" s="277"/>
      <c r="G120" s="274"/>
    </row>
    <row r="121" spans="1:7" x14ac:dyDescent="0.4">
      <c r="A121" s="275">
        <v>1348</v>
      </c>
      <c r="B121" s="276">
        <v>10826</v>
      </c>
      <c r="C121" s="274" t="s">
        <v>2990</v>
      </c>
      <c r="D121" s="277" t="s">
        <v>2991</v>
      </c>
      <c r="E121" s="275"/>
      <c r="F121" s="277"/>
      <c r="G121" s="274"/>
    </row>
    <row r="122" spans="1:7" x14ac:dyDescent="0.4">
      <c r="A122" s="275">
        <v>1312</v>
      </c>
      <c r="B122" s="276">
        <v>10928</v>
      </c>
      <c r="C122" s="274" t="s">
        <v>2992</v>
      </c>
      <c r="D122" s="277" t="s">
        <v>2991</v>
      </c>
      <c r="E122" s="275"/>
      <c r="F122" s="277"/>
      <c r="G122" s="274"/>
    </row>
    <row r="123" spans="1:7" x14ac:dyDescent="0.4">
      <c r="A123" s="275">
        <v>1405</v>
      </c>
      <c r="B123" s="276">
        <v>12559</v>
      </c>
      <c r="C123" s="274" t="s">
        <v>2993</v>
      </c>
      <c r="D123" s="277" t="s">
        <v>2991</v>
      </c>
      <c r="E123" s="275"/>
      <c r="F123" s="277"/>
      <c r="G123" s="274"/>
    </row>
    <row r="124" spans="1:7" x14ac:dyDescent="0.4">
      <c r="A124" s="275">
        <v>1303</v>
      </c>
      <c r="B124" s="276">
        <v>14472</v>
      </c>
      <c r="C124" s="274" t="s">
        <v>2994</v>
      </c>
      <c r="D124" s="277" t="s">
        <v>2991</v>
      </c>
      <c r="E124" s="275"/>
      <c r="F124" s="277"/>
      <c r="G124" s="274"/>
    </row>
    <row r="125" spans="1:7" x14ac:dyDescent="0.4">
      <c r="A125" s="275">
        <v>1399</v>
      </c>
      <c r="B125" s="276">
        <v>5682</v>
      </c>
      <c r="C125" s="274" t="s">
        <v>2995</v>
      </c>
      <c r="D125" s="277" t="s">
        <v>2991</v>
      </c>
      <c r="E125" s="275"/>
      <c r="F125" s="277"/>
      <c r="G125" s="274"/>
    </row>
    <row r="126" spans="1:7" x14ac:dyDescent="0.4">
      <c r="A126" s="275">
        <v>858</v>
      </c>
      <c r="B126" s="276">
        <v>10030</v>
      </c>
      <c r="C126" s="274" t="s">
        <v>2996</v>
      </c>
      <c r="D126" s="277" t="s">
        <v>2991</v>
      </c>
      <c r="E126" s="275"/>
      <c r="F126" s="277"/>
      <c r="G126" s="274"/>
    </row>
    <row r="127" spans="1:7" x14ac:dyDescent="0.4">
      <c r="A127" s="275">
        <v>746</v>
      </c>
      <c r="B127" s="276">
        <v>2439</v>
      </c>
      <c r="C127" s="274" t="s">
        <v>2997</v>
      </c>
      <c r="D127" s="277" t="s">
        <v>2991</v>
      </c>
      <c r="E127" s="275"/>
      <c r="F127" s="277"/>
      <c r="G127" s="274"/>
    </row>
    <row r="128" spans="1:7" x14ac:dyDescent="0.4">
      <c r="A128" s="275">
        <v>440</v>
      </c>
      <c r="B128" s="276">
        <v>6651</v>
      </c>
      <c r="C128" s="274" t="s">
        <v>2998</v>
      </c>
      <c r="D128" s="277" t="s">
        <v>2991</v>
      </c>
      <c r="E128" s="275"/>
      <c r="F128" s="277"/>
      <c r="G128" s="274"/>
    </row>
    <row r="129" spans="1:7" x14ac:dyDescent="0.4">
      <c r="A129" s="275">
        <v>90</v>
      </c>
      <c r="B129" s="276">
        <v>1370</v>
      </c>
      <c r="C129" s="274" t="s">
        <v>2999</v>
      </c>
      <c r="D129" s="277" t="s">
        <v>2991</v>
      </c>
      <c r="E129" s="275"/>
      <c r="F129" s="277"/>
      <c r="G129" s="274"/>
    </row>
    <row r="130" spans="1:7" x14ac:dyDescent="0.4">
      <c r="A130" s="275">
        <v>226</v>
      </c>
      <c r="B130" s="276">
        <v>1606</v>
      </c>
      <c r="C130" s="274" t="s">
        <v>3000</v>
      </c>
      <c r="D130" s="277" t="s">
        <v>2991</v>
      </c>
      <c r="E130" s="275"/>
      <c r="F130" s="277"/>
      <c r="G130" s="274"/>
    </row>
    <row r="131" spans="1:7" x14ac:dyDescent="0.4">
      <c r="A131" s="275">
        <v>170</v>
      </c>
      <c r="B131" s="276">
        <v>1875</v>
      </c>
      <c r="C131" s="274" t="s">
        <v>3001</v>
      </c>
      <c r="D131" s="277" t="s">
        <v>2991</v>
      </c>
      <c r="E131" s="275"/>
      <c r="F131" s="277"/>
      <c r="G131" s="274"/>
    </row>
    <row r="132" spans="1:7" x14ac:dyDescent="0.4">
      <c r="A132" s="275">
        <v>37</v>
      </c>
      <c r="B132" s="276">
        <v>2364</v>
      </c>
      <c r="C132" s="274" t="s">
        <v>3002</v>
      </c>
      <c r="D132" s="277" t="s">
        <v>2991</v>
      </c>
      <c r="E132" s="275"/>
      <c r="F132" s="277"/>
      <c r="G132" s="274"/>
    </row>
    <row r="133" spans="1:7" x14ac:dyDescent="0.4">
      <c r="A133" s="275">
        <v>136</v>
      </c>
      <c r="B133" s="276">
        <v>2394</v>
      </c>
      <c r="C133" s="274" t="s">
        <v>3003</v>
      </c>
      <c r="D133" s="277" t="s">
        <v>2991</v>
      </c>
      <c r="E133" s="275"/>
      <c r="F133" s="277"/>
      <c r="G133" s="274"/>
    </row>
    <row r="134" spans="1:7" x14ac:dyDescent="0.4">
      <c r="A134" s="275">
        <v>35</v>
      </c>
      <c r="B134" s="276">
        <v>2448</v>
      </c>
      <c r="C134" s="274" t="s">
        <v>3004</v>
      </c>
      <c r="D134" s="277" t="s">
        <v>2991</v>
      </c>
      <c r="E134" s="275"/>
      <c r="F134" s="277"/>
      <c r="G134" s="274"/>
    </row>
    <row r="135" spans="1:7" x14ac:dyDescent="0.4">
      <c r="A135" s="275">
        <v>72</v>
      </c>
      <c r="B135" s="276">
        <v>2514</v>
      </c>
      <c r="C135" s="274" t="s">
        <v>3005</v>
      </c>
      <c r="D135" s="277" t="s">
        <v>2991</v>
      </c>
      <c r="E135" s="275"/>
      <c r="F135" s="277"/>
      <c r="G135" s="274"/>
    </row>
    <row r="136" spans="1:7" x14ac:dyDescent="0.4">
      <c r="A136" s="275">
        <v>270</v>
      </c>
      <c r="B136" s="276">
        <v>2625</v>
      </c>
      <c r="C136" s="274" t="s">
        <v>3006</v>
      </c>
      <c r="D136" s="277" t="s">
        <v>2991</v>
      </c>
      <c r="E136" s="275"/>
      <c r="F136" s="277"/>
      <c r="G136" s="274"/>
    </row>
    <row r="137" spans="1:7" x14ac:dyDescent="0.4">
      <c r="A137" s="275">
        <v>101</v>
      </c>
      <c r="B137" s="276">
        <v>3170</v>
      </c>
      <c r="C137" s="274" t="s">
        <v>3007</v>
      </c>
      <c r="D137" s="277" t="s">
        <v>2991</v>
      </c>
      <c r="E137" s="275"/>
      <c r="F137" s="277"/>
      <c r="G137" s="274"/>
    </row>
    <row r="138" spans="1:7" x14ac:dyDescent="0.4">
      <c r="A138" s="275">
        <v>52</v>
      </c>
      <c r="B138" s="276">
        <v>331</v>
      </c>
      <c r="C138" s="274" t="s">
        <v>3008</v>
      </c>
      <c r="D138" s="277" t="s">
        <v>2991</v>
      </c>
      <c r="E138" s="275"/>
      <c r="F138" s="277"/>
      <c r="G138" s="274"/>
    </row>
    <row r="139" spans="1:7" x14ac:dyDescent="0.4">
      <c r="A139" s="275">
        <v>220</v>
      </c>
      <c r="B139" s="276">
        <v>3373</v>
      </c>
      <c r="C139" s="274" t="s">
        <v>3009</v>
      </c>
      <c r="D139" s="277" t="s">
        <v>2991</v>
      </c>
      <c r="E139" s="275"/>
      <c r="F139" s="277"/>
      <c r="G139" s="274"/>
    </row>
    <row r="140" spans="1:7" x14ac:dyDescent="0.4">
      <c r="A140" s="275">
        <v>321</v>
      </c>
      <c r="B140" s="276">
        <v>350</v>
      </c>
      <c r="C140" s="274" t="s">
        <v>3010</v>
      </c>
      <c r="D140" s="277" t="s">
        <v>2991</v>
      </c>
      <c r="E140" s="275"/>
      <c r="F140" s="277"/>
      <c r="G140" s="274"/>
    </row>
    <row r="141" spans="1:7" x14ac:dyDescent="0.4">
      <c r="A141" s="275">
        <v>273</v>
      </c>
      <c r="B141" s="276">
        <v>361</v>
      </c>
      <c r="C141" s="274" t="s">
        <v>3011</v>
      </c>
      <c r="D141" s="277" t="s">
        <v>2991</v>
      </c>
      <c r="E141" s="275"/>
      <c r="F141" s="277"/>
      <c r="G141" s="274"/>
    </row>
    <row r="142" spans="1:7" x14ac:dyDescent="0.4">
      <c r="A142" s="275">
        <v>235</v>
      </c>
      <c r="B142" s="276">
        <v>4078</v>
      </c>
      <c r="C142" s="274" t="s">
        <v>3012</v>
      </c>
      <c r="D142" s="277" t="s">
        <v>2991</v>
      </c>
      <c r="E142" s="275"/>
      <c r="F142" s="277"/>
      <c r="G142" s="274"/>
    </row>
    <row r="143" spans="1:7" x14ac:dyDescent="0.4">
      <c r="A143" s="275">
        <v>179</v>
      </c>
      <c r="B143" s="276">
        <v>4133</v>
      </c>
      <c r="C143" s="274" t="s">
        <v>3013</v>
      </c>
      <c r="D143" s="277" t="s">
        <v>2991</v>
      </c>
      <c r="E143" s="275"/>
      <c r="F143" s="277"/>
      <c r="G143" s="274"/>
    </row>
    <row r="144" spans="1:7" x14ac:dyDescent="0.4">
      <c r="A144" s="275">
        <v>168</v>
      </c>
      <c r="B144" s="276">
        <v>579</v>
      </c>
      <c r="C144" s="274" t="s">
        <v>3014</v>
      </c>
      <c r="D144" s="277" t="s">
        <v>2991</v>
      </c>
      <c r="E144" s="275"/>
      <c r="F144" s="277"/>
      <c r="G144" s="274"/>
    </row>
    <row r="145" spans="1:7" x14ac:dyDescent="0.4">
      <c r="A145" s="275">
        <v>309</v>
      </c>
      <c r="B145" s="276">
        <v>684</v>
      </c>
      <c r="C145" s="274" t="s">
        <v>3015</v>
      </c>
      <c r="D145" s="277" t="s">
        <v>2991</v>
      </c>
      <c r="E145" s="275"/>
      <c r="F145" s="277"/>
      <c r="G145" s="274"/>
    </row>
    <row r="146" spans="1:7" x14ac:dyDescent="0.4">
      <c r="A146" s="275">
        <v>70</v>
      </c>
      <c r="B146" s="276">
        <v>891</v>
      </c>
      <c r="C146" s="274" t="s">
        <v>3016</v>
      </c>
      <c r="D146" s="277" t="s">
        <v>2991</v>
      </c>
      <c r="E146" s="275"/>
      <c r="F146" s="277"/>
      <c r="G146" s="274"/>
    </row>
    <row r="147" spans="1:7" x14ac:dyDescent="0.4">
      <c r="A147" s="275">
        <v>366</v>
      </c>
      <c r="B147" s="276">
        <v>936</v>
      </c>
      <c r="C147" s="274" t="s">
        <v>3017</v>
      </c>
      <c r="D147" s="277" t="s">
        <v>2991</v>
      </c>
      <c r="E147" s="275"/>
      <c r="F147" s="277"/>
      <c r="G147" s="274"/>
    </row>
    <row r="148" spans="1:7" x14ac:dyDescent="0.4">
      <c r="A148" s="275">
        <v>1914</v>
      </c>
      <c r="B148" s="276">
        <v>12976</v>
      </c>
      <c r="C148" s="274" t="s">
        <v>3018</v>
      </c>
      <c r="D148" s="277" t="s">
        <v>2991</v>
      </c>
      <c r="E148" s="275"/>
      <c r="F148" s="277"/>
      <c r="G148" s="274"/>
    </row>
    <row r="149" spans="1:7" x14ac:dyDescent="0.4">
      <c r="A149" s="275">
        <v>1863</v>
      </c>
      <c r="B149" s="276">
        <v>12995</v>
      </c>
      <c r="C149" s="274" t="s">
        <v>3019</v>
      </c>
      <c r="D149" s="277" t="s">
        <v>2991</v>
      </c>
      <c r="E149" s="275"/>
      <c r="F149" s="277"/>
      <c r="G149" s="274"/>
    </row>
    <row r="150" spans="1:7" x14ac:dyDescent="0.4">
      <c r="A150" s="275">
        <v>1832</v>
      </c>
      <c r="B150" s="276">
        <v>17105</v>
      </c>
      <c r="C150" s="274" t="s">
        <v>3020</v>
      </c>
      <c r="D150" s="277" t="s">
        <v>2991</v>
      </c>
      <c r="E150" s="275"/>
      <c r="F150" s="277"/>
      <c r="G150" s="274"/>
    </row>
    <row r="151" spans="1:7" x14ac:dyDescent="0.4">
      <c r="A151" s="275">
        <v>1877</v>
      </c>
      <c r="B151" s="276">
        <v>17921</v>
      </c>
      <c r="C151" s="274" t="s">
        <v>3021</v>
      </c>
      <c r="D151" s="277" t="s">
        <v>2991</v>
      </c>
      <c r="E151" s="275"/>
      <c r="F151" s="277"/>
      <c r="G151" s="274"/>
    </row>
    <row r="152" spans="1:7" x14ac:dyDescent="0.4">
      <c r="A152" s="275">
        <v>1413</v>
      </c>
      <c r="B152" s="276">
        <v>10628</v>
      </c>
      <c r="C152" s="274" t="s">
        <v>3022</v>
      </c>
      <c r="D152" s="277" t="s">
        <v>3023</v>
      </c>
      <c r="E152" s="275"/>
      <c r="F152" s="277"/>
      <c r="G152" s="274"/>
    </row>
    <row r="153" spans="1:7" x14ac:dyDescent="0.4">
      <c r="A153" s="275">
        <v>1451</v>
      </c>
      <c r="B153" s="276">
        <v>10738</v>
      </c>
      <c r="C153" s="274" t="s">
        <v>3024</v>
      </c>
      <c r="D153" s="277" t="s">
        <v>3023</v>
      </c>
      <c r="E153" s="275"/>
      <c r="F153" s="277"/>
      <c r="G153" s="274"/>
    </row>
    <row r="154" spans="1:7" x14ac:dyDescent="0.4">
      <c r="A154" s="275">
        <v>1423</v>
      </c>
      <c r="B154" s="276">
        <v>11339</v>
      </c>
      <c r="C154" s="274" t="s">
        <v>3025</v>
      </c>
      <c r="D154" s="277" t="s">
        <v>3023</v>
      </c>
      <c r="E154" s="275"/>
      <c r="F154" s="277"/>
      <c r="G154" s="274"/>
    </row>
    <row r="155" spans="1:7" x14ac:dyDescent="0.4">
      <c r="A155" s="275">
        <v>1419</v>
      </c>
      <c r="B155" s="276">
        <v>11884</v>
      </c>
      <c r="C155" s="274" t="s">
        <v>3026</v>
      </c>
      <c r="D155" s="277" t="s">
        <v>3023</v>
      </c>
      <c r="E155" s="275"/>
      <c r="F155" s="277"/>
      <c r="G155" s="274"/>
    </row>
    <row r="156" spans="1:7" x14ac:dyDescent="0.4">
      <c r="A156" s="275">
        <v>1434</v>
      </c>
      <c r="B156" s="276">
        <v>13079</v>
      </c>
      <c r="C156" s="274" t="s">
        <v>3027</v>
      </c>
      <c r="D156" s="277" t="s">
        <v>3023</v>
      </c>
      <c r="E156" s="275"/>
      <c r="F156" s="277"/>
      <c r="G156" s="274"/>
    </row>
    <row r="157" spans="1:7" x14ac:dyDescent="0.4">
      <c r="A157" s="275">
        <v>1447</v>
      </c>
      <c r="B157" s="276">
        <v>13366</v>
      </c>
      <c r="C157" s="274" t="s">
        <v>3028</v>
      </c>
      <c r="D157" s="277" t="s">
        <v>3023</v>
      </c>
      <c r="E157" s="275"/>
      <c r="F157" s="277"/>
      <c r="G157" s="274"/>
    </row>
    <row r="158" spans="1:7" x14ac:dyDescent="0.4">
      <c r="A158" s="275">
        <v>1477</v>
      </c>
      <c r="B158" s="276">
        <v>13913</v>
      </c>
      <c r="C158" s="274" t="s">
        <v>3029</v>
      </c>
      <c r="D158" s="277" t="s">
        <v>3023</v>
      </c>
      <c r="E158" s="275"/>
      <c r="F158" s="277"/>
      <c r="G158" s="274"/>
    </row>
    <row r="159" spans="1:7" x14ac:dyDescent="0.4">
      <c r="A159" s="275">
        <v>1481</v>
      </c>
      <c r="B159" s="276">
        <v>13945</v>
      </c>
      <c r="C159" s="274" t="s">
        <v>3030</v>
      </c>
      <c r="D159" s="277" t="s">
        <v>3023</v>
      </c>
      <c r="E159" s="275"/>
      <c r="F159" s="277"/>
      <c r="G159" s="274"/>
    </row>
    <row r="160" spans="1:7" x14ac:dyDescent="0.4">
      <c r="A160" s="275">
        <v>1476</v>
      </c>
      <c r="B160" s="276">
        <v>14652</v>
      </c>
      <c r="C160" s="274" t="s">
        <v>3031</v>
      </c>
      <c r="D160" s="277" t="s">
        <v>3023</v>
      </c>
      <c r="E160" s="275"/>
      <c r="F160" s="277"/>
      <c r="G160" s="274"/>
    </row>
    <row r="161" spans="1:7" x14ac:dyDescent="0.4">
      <c r="A161" s="275">
        <v>1424</v>
      </c>
      <c r="B161" s="276">
        <v>14742</v>
      </c>
      <c r="C161" s="274" t="s">
        <v>3032</v>
      </c>
      <c r="D161" s="277" t="s">
        <v>3023</v>
      </c>
      <c r="E161" s="275"/>
      <c r="F161" s="277"/>
      <c r="G161" s="274"/>
    </row>
    <row r="162" spans="1:7" x14ac:dyDescent="0.4">
      <c r="A162" s="275">
        <v>1422</v>
      </c>
      <c r="B162" s="276">
        <v>14858</v>
      </c>
      <c r="C162" s="274" t="s">
        <v>3033</v>
      </c>
      <c r="D162" s="277" t="s">
        <v>3023</v>
      </c>
      <c r="E162" s="275"/>
      <c r="F162" s="277"/>
      <c r="G162" s="274"/>
    </row>
    <row r="163" spans="1:7" x14ac:dyDescent="0.4">
      <c r="A163" s="275">
        <v>1468</v>
      </c>
      <c r="B163" s="276">
        <v>14918</v>
      </c>
      <c r="C163" s="274" t="s">
        <v>3034</v>
      </c>
      <c r="D163" s="277" t="s">
        <v>3023</v>
      </c>
      <c r="E163" s="275"/>
      <c r="F163" s="277"/>
      <c r="G163" s="274"/>
    </row>
    <row r="164" spans="1:7" x14ac:dyDescent="0.4">
      <c r="A164" s="275">
        <v>1450</v>
      </c>
      <c r="B164" s="276">
        <v>15126</v>
      </c>
      <c r="C164" s="274" t="s">
        <v>3035</v>
      </c>
      <c r="D164" s="277" t="s">
        <v>3023</v>
      </c>
      <c r="E164" s="275"/>
      <c r="F164" s="277"/>
      <c r="G164" s="274"/>
    </row>
    <row r="165" spans="1:7" x14ac:dyDescent="0.4">
      <c r="A165" s="275">
        <v>1409</v>
      </c>
      <c r="B165" s="276">
        <v>2662</v>
      </c>
      <c r="C165" s="274" t="s">
        <v>3036</v>
      </c>
      <c r="D165" s="277" t="s">
        <v>3023</v>
      </c>
      <c r="E165" s="275"/>
      <c r="F165" s="277"/>
      <c r="G165" s="274"/>
    </row>
    <row r="166" spans="1:7" x14ac:dyDescent="0.4">
      <c r="A166" s="275">
        <v>1430</v>
      </c>
      <c r="B166" s="276">
        <v>7362</v>
      </c>
      <c r="C166" s="274" t="s">
        <v>3037</v>
      </c>
      <c r="D166" s="277" t="s">
        <v>3023</v>
      </c>
      <c r="E166" s="275"/>
      <c r="F166" s="277"/>
      <c r="G166" s="274"/>
    </row>
    <row r="167" spans="1:7" x14ac:dyDescent="0.4">
      <c r="A167" s="275">
        <v>1443</v>
      </c>
      <c r="B167" s="276">
        <v>7802</v>
      </c>
      <c r="C167" s="274" t="s">
        <v>3038</v>
      </c>
      <c r="D167" s="277" t="s">
        <v>3023</v>
      </c>
      <c r="E167" s="275"/>
      <c r="F167" s="277"/>
      <c r="G167" s="274"/>
    </row>
    <row r="168" spans="1:7" x14ac:dyDescent="0.4">
      <c r="A168" s="275">
        <v>928</v>
      </c>
      <c r="B168" s="276">
        <v>10054</v>
      </c>
      <c r="C168" s="274" t="s">
        <v>3039</v>
      </c>
      <c r="D168" s="277" t="s">
        <v>3023</v>
      </c>
      <c r="E168" s="275"/>
      <c r="F168" s="277"/>
      <c r="G168" s="274"/>
    </row>
    <row r="169" spans="1:7" x14ac:dyDescent="0.4">
      <c r="A169" s="275">
        <v>992</v>
      </c>
      <c r="B169" s="276">
        <v>10171</v>
      </c>
      <c r="C169" s="274" t="s">
        <v>3040</v>
      </c>
      <c r="D169" s="277" t="s">
        <v>3023</v>
      </c>
      <c r="E169" s="275"/>
      <c r="F169" s="277"/>
      <c r="G169" s="274"/>
    </row>
    <row r="170" spans="1:7" x14ac:dyDescent="0.4">
      <c r="A170" s="275">
        <v>919</v>
      </c>
      <c r="B170" s="276">
        <v>10653</v>
      </c>
      <c r="C170" s="274" t="s">
        <v>3041</v>
      </c>
      <c r="D170" s="277" t="s">
        <v>3023</v>
      </c>
      <c r="E170" s="275"/>
      <c r="F170" s="277"/>
      <c r="G170" s="274"/>
    </row>
    <row r="171" spans="1:7" x14ac:dyDescent="0.4">
      <c r="A171" s="275">
        <v>950</v>
      </c>
      <c r="B171" s="276">
        <v>11332</v>
      </c>
      <c r="C171" s="274" t="s">
        <v>3042</v>
      </c>
      <c r="D171" s="277" t="s">
        <v>3023</v>
      </c>
      <c r="E171" s="275"/>
      <c r="F171" s="277"/>
      <c r="G171" s="274"/>
    </row>
    <row r="172" spans="1:7" x14ac:dyDescent="0.4">
      <c r="A172" s="275">
        <v>933</v>
      </c>
      <c r="B172" s="276">
        <v>3121</v>
      </c>
      <c r="C172" s="274" t="s">
        <v>3043</v>
      </c>
      <c r="D172" s="277" t="s">
        <v>3023</v>
      </c>
      <c r="E172" s="275"/>
      <c r="F172" s="277"/>
      <c r="G172" s="274"/>
    </row>
    <row r="173" spans="1:7" x14ac:dyDescent="0.4">
      <c r="A173" s="275">
        <v>918</v>
      </c>
      <c r="B173" s="276">
        <v>3593</v>
      </c>
      <c r="C173" s="274" t="s">
        <v>3044</v>
      </c>
      <c r="D173" s="277" t="s">
        <v>3023</v>
      </c>
      <c r="E173" s="275"/>
      <c r="F173" s="277"/>
      <c r="G173" s="274"/>
    </row>
    <row r="174" spans="1:7" x14ac:dyDescent="0.4">
      <c r="A174" s="275">
        <v>991</v>
      </c>
      <c r="B174" s="276">
        <v>3847</v>
      </c>
      <c r="C174" s="274" t="s">
        <v>3045</v>
      </c>
      <c r="D174" s="277" t="s">
        <v>3023</v>
      </c>
      <c r="E174" s="275"/>
      <c r="F174" s="277"/>
      <c r="G174" s="274"/>
    </row>
    <row r="175" spans="1:7" x14ac:dyDescent="0.4">
      <c r="A175" s="275">
        <v>712</v>
      </c>
      <c r="B175" s="276">
        <v>4468</v>
      </c>
      <c r="C175" s="274" t="s">
        <v>3046</v>
      </c>
      <c r="D175" s="277" t="s">
        <v>3023</v>
      </c>
      <c r="E175" s="275"/>
      <c r="F175" s="277"/>
      <c r="G175" s="274"/>
    </row>
    <row r="176" spans="1:7" x14ac:dyDescent="0.4">
      <c r="A176" s="275">
        <v>952</v>
      </c>
      <c r="B176" s="276">
        <v>7602</v>
      </c>
      <c r="C176" s="274" t="s">
        <v>3047</v>
      </c>
      <c r="D176" s="277" t="s">
        <v>3023</v>
      </c>
      <c r="E176" s="275"/>
      <c r="F176" s="277"/>
      <c r="G176" s="274"/>
    </row>
    <row r="177" spans="1:7" x14ac:dyDescent="0.4">
      <c r="A177" s="275">
        <v>796</v>
      </c>
      <c r="B177" s="276">
        <v>8137</v>
      </c>
      <c r="C177" s="274" t="s">
        <v>3048</v>
      </c>
      <c r="D177" s="277" t="s">
        <v>3023</v>
      </c>
      <c r="E177" s="275"/>
      <c r="F177" s="277"/>
      <c r="G177" s="274"/>
    </row>
    <row r="178" spans="1:7" x14ac:dyDescent="0.4">
      <c r="A178" s="275">
        <v>979</v>
      </c>
      <c r="B178" s="276">
        <v>8209</v>
      </c>
      <c r="C178" s="274" t="s">
        <v>3049</v>
      </c>
      <c r="D178" s="277" t="s">
        <v>3023</v>
      </c>
      <c r="E178" s="275"/>
      <c r="F178" s="277"/>
      <c r="G178" s="274"/>
    </row>
    <row r="179" spans="1:7" x14ac:dyDescent="0.4">
      <c r="A179" s="275">
        <v>923</v>
      </c>
      <c r="B179" s="276">
        <v>8363</v>
      </c>
      <c r="C179" s="274" t="s">
        <v>3050</v>
      </c>
      <c r="D179" s="277" t="s">
        <v>3023</v>
      </c>
      <c r="E179" s="275"/>
      <c r="F179" s="277"/>
      <c r="G179" s="274"/>
    </row>
    <row r="180" spans="1:7" x14ac:dyDescent="0.4">
      <c r="A180" s="275">
        <v>956</v>
      </c>
      <c r="B180" s="276">
        <v>8392</v>
      </c>
      <c r="C180" s="274" t="s">
        <v>3051</v>
      </c>
      <c r="D180" s="277" t="s">
        <v>3023</v>
      </c>
      <c r="E180" s="275"/>
      <c r="F180" s="277"/>
      <c r="G180" s="274"/>
    </row>
    <row r="181" spans="1:7" x14ac:dyDescent="0.4">
      <c r="A181" s="275">
        <v>963</v>
      </c>
      <c r="B181" s="276">
        <v>8789</v>
      </c>
      <c r="C181" s="274" t="s">
        <v>3052</v>
      </c>
      <c r="D181" s="277" t="s">
        <v>3023</v>
      </c>
      <c r="E181" s="275"/>
      <c r="F181" s="277"/>
      <c r="G181" s="274"/>
    </row>
    <row r="182" spans="1:7" x14ac:dyDescent="0.4">
      <c r="A182" s="275">
        <v>912</v>
      </c>
      <c r="B182" s="276">
        <v>9106</v>
      </c>
      <c r="C182" s="274" t="s">
        <v>3053</v>
      </c>
      <c r="D182" s="277" t="s">
        <v>3023</v>
      </c>
      <c r="E182" s="275"/>
      <c r="F182" s="277"/>
      <c r="G182" s="274"/>
    </row>
    <row r="183" spans="1:7" x14ac:dyDescent="0.4">
      <c r="A183" s="275">
        <v>988</v>
      </c>
      <c r="B183" s="276">
        <v>9166</v>
      </c>
      <c r="C183" s="274" t="s">
        <v>3054</v>
      </c>
      <c r="D183" s="277" t="s">
        <v>3023</v>
      </c>
      <c r="E183" s="275"/>
      <c r="F183" s="277"/>
      <c r="G183" s="274"/>
    </row>
    <row r="184" spans="1:7" x14ac:dyDescent="0.4">
      <c r="A184" s="275">
        <v>958</v>
      </c>
      <c r="B184" s="276">
        <v>9239</v>
      </c>
      <c r="C184" s="274" t="s">
        <v>3055</v>
      </c>
      <c r="D184" s="277" t="s">
        <v>3023</v>
      </c>
      <c r="E184" s="275"/>
      <c r="F184" s="277"/>
      <c r="G184" s="274"/>
    </row>
    <row r="185" spans="1:7" x14ac:dyDescent="0.4">
      <c r="A185" s="275">
        <v>984</v>
      </c>
      <c r="B185" s="276">
        <v>9324</v>
      </c>
      <c r="C185" s="274" t="s">
        <v>3056</v>
      </c>
      <c r="D185" s="277" t="s">
        <v>3023</v>
      </c>
      <c r="E185" s="275"/>
      <c r="F185" s="277"/>
      <c r="G185" s="274"/>
    </row>
    <row r="186" spans="1:7" x14ac:dyDescent="0.4">
      <c r="A186" s="275">
        <v>925</v>
      </c>
      <c r="B186" s="276">
        <v>9886</v>
      </c>
      <c r="C186" s="274" t="s">
        <v>3057</v>
      </c>
      <c r="D186" s="277" t="s">
        <v>3023</v>
      </c>
      <c r="E186" s="275"/>
      <c r="F186" s="277"/>
      <c r="G186" s="274"/>
    </row>
    <row r="187" spans="1:7" x14ac:dyDescent="0.4">
      <c r="A187" s="275">
        <v>865</v>
      </c>
      <c r="B187" s="276">
        <v>9946</v>
      </c>
      <c r="C187" s="274" t="s">
        <v>3058</v>
      </c>
      <c r="D187" s="277" t="s">
        <v>3023</v>
      </c>
      <c r="E187" s="275"/>
      <c r="F187" s="277"/>
      <c r="G187" s="274"/>
    </row>
    <row r="188" spans="1:7" x14ac:dyDescent="0.4">
      <c r="A188" s="275">
        <v>485</v>
      </c>
      <c r="B188" s="276">
        <v>1382</v>
      </c>
      <c r="C188" s="274" t="s">
        <v>3059</v>
      </c>
      <c r="D188" s="277" t="s">
        <v>3023</v>
      </c>
      <c r="E188" s="275"/>
      <c r="F188" s="277"/>
      <c r="G188" s="274"/>
    </row>
    <row r="189" spans="1:7" x14ac:dyDescent="0.4">
      <c r="A189" s="275">
        <v>521</v>
      </c>
      <c r="B189" s="276">
        <v>4278</v>
      </c>
      <c r="C189" s="274" t="s">
        <v>3060</v>
      </c>
      <c r="D189" s="277" t="s">
        <v>3023</v>
      </c>
      <c r="E189" s="275"/>
      <c r="F189" s="277"/>
      <c r="G189" s="274"/>
    </row>
    <row r="190" spans="1:7" x14ac:dyDescent="0.4">
      <c r="A190" s="275">
        <v>549</v>
      </c>
      <c r="B190" s="276">
        <v>5262</v>
      </c>
      <c r="C190" s="274" t="s">
        <v>3061</v>
      </c>
      <c r="D190" s="277" t="s">
        <v>3023</v>
      </c>
      <c r="E190" s="275"/>
      <c r="F190" s="277"/>
      <c r="G190" s="274"/>
    </row>
    <row r="191" spans="1:7" x14ac:dyDescent="0.4">
      <c r="A191" s="275">
        <v>492</v>
      </c>
      <c r="B191" s="276">
        <v>527</v>
      </c>
      <c r="C191" s="274" t="s">
        <v>3062</v>
      </c>
      <c r="D191" s="277" t="s">
        <v>3023</v>
      </c>
      <c r="E191" s="275"/>
      <c r="F191" s="277"/>
      <c r="G191" s="274"/>
    </row>
    <row r="192" spans="1:7" x14ac:dyDescent="0.4">
      <c r="A192" s="275">
        <v>528</v>
      </c>
      <c r="B192" s="276">
        <v>5590</v>
      </c>
      <c r="C192" s="274" t="s">
        <v>3063</v>
      </c>
      <c r="D192" s="277" t="s">
        <v>3023</v>
      </c>
      <c r="E192" s="275"/>
      <c r="F192" s="277"/>
      <c r="G192" s="274"/>
    </row>
    <row r="193" spans="1:7" x14ac:dyDescent="0.4">
      <c r="A193" s="275">
        <v>515</v>
      </c>
      <c r="B193" s="276">
        <v>7266</v>
      </c>
      <c r="C193" s="274" t="s">
        <v>3064</v>
      </c>
      <c r="D193" s="277" t="s">
        <v>3023</v>
      </c>
      <c r="E193" s="275"/>
      <c r="F193" s="277"/>
      <c r="G193" s="274"/>
    </row>
    <row r="194" spans="1:7" x14ac:dyDescent="0.4">
      <c r="A194" s="275">
        <v>527</v>
      </c>
      <c r="B194" s="276">
        <v>8415</v>
      </c>
      <c r="C194" s="274" t="s">
        <v>3065</v>
      </c>
      <c r="D194" s="277" t="s">
        <v>3023</v>
      </c>
      <c r="E194" s="275"/>
      <c r="F194" s="277"/>
      <c r="G194" s="274"/>
    </row>
    <row r="195" spans="1:7" x14ac:dyDescent="0.4">
      <c r="A195" s="275">
        <v>505</v>
      </c>
      <c r="B195" s="276">
        <v>8747</v>
      </c>
      <c r="C195" s="274" t="s">
        <v>3066</v>
      </c>
      <c r="D195" s="277" t="s">
        <v>3023</v>
      </c>
      <c r="E195" s="275"/>
      <c r="F195" s="277"/>
      <c r="G195" s="274"/>
    </row>
    <row r="196" spans="1:7" x14ac:dyDescent="0.4">
      <c r="A196" s="275">
        <v>151</v>
      </c>
      <c r="B196" s="276">
        <v>3003</v>
      </c>
      <c r="C196" s="274" t="s">
        <v>3067</v>
      </c>
      <c r="D196" s="277" t="s">
        <v>3023</v>
      </c>
      <c r="E196" s="275"/>
      <c r="F196" s="277"/>
      <c r="G196" s="274"/>
    </row>
    <row r="197" spans="1:7" x14ac:dyDescent="0.4">
      <c r="A197" s="275">
        <v>204</v>
      </c>
      <c r="B197" s="276">
        <v>3255</v>
      </c>
      <c r="C197" s="274" t="s">
        <v>3068</v>
      </c>
      <c r="D197" s="277" t="s">
        <v>3023</v>
      </c>
      <c r="E197" s="275"/>
      <c r="F197" s="277"/>
      <c r="G197" s="274"/>
    </row>
    <row r="198" spans="1:7" x14ac:dyDescent="0.4">
      <c r="A198" s="275">
        <v>383</v>
      </c>
      <c r="B198" s="276">
        <v>3759</v>
      </c>
      <c r="C198" s="274" t="s">
        <v>3069</v>
      </c>
      <c r="D198" s="277" t="s">
        <v>3023</v>
      </c>
      <c r="E198" s="275"/>
      <c r="F198" s="277"/>
      <c r="G198" s="274"/>
    </row>
    <row r="199" spans="1:7" x14ac:dyDescent="0.4">
      <c r="A199" s="275">
        <v>87</v>
      </c>
      <c r="B199" s="276">
        <v>580</v>
      </c>
      <c r="C199" s="274" t="s">
        <v>3070</v>
      </c>
      <c r="D199" s="277" t="s">
        <v>3023</v>
      </c>
      <c r="E199" s="275"/>
      <c r="F199" s="277"/>
      <c r="G199" s="274"/>
    </row>
    <row r="200" spans="1:7" x14ac:dyDescent="0.4">
      <c r="A200" s="275">
        <v>357</v>
      </c>
      <c r="B200" s="276">
        <v>85</v>
      </c>
      <c r="C200" s="274" t="s">
        <v>3071</v>
      </c>
      <c r="D200" s="277" t="s">
        <v>3023</v>
      </c>
      <c r="E200" s="275"/>
      <c r="F200" s="277"/>
      <c r="G200" s="274"/>
    </row>
    <row r="201" spans="1:7" x14ac:dyDescent="0.4">
      <c r="A201" s="275">
        <v>457</v>
      </c>
      <c r="B201" s="276">
        <v>368</v>
      </c>
      <c r="C201" s="274" t="s">
        <v>3072</v>
      </c>
      <c r="D201" s="277" t="s">
        <v>3023</v>
      </c>
      <c r="E201" s="275"/>
      <c r="F201" s="277"/>
      <c r="G201" s="274"/>
    </row>
    <row r="202" spans="1:7" x14ac:dyDescent="0.4">
      <c r="A202" s="275">
        <v>464</v>
      </c>
      <c r="B202" s="276">
        <v>443</v>
      </c>
      <c r="C202" s="274" t="s">
        <v>3073</v>
      </c>
      <c r="D202" s="277" t="s">
        <v>3023</v>
      </c>
      <c r="E202" s="275"/>
      <c r="F202" s="277"/>
      <c r="G202" s="274"/>
    </row>
    <row r="203" spans="1:7" x14ac:dyDescent="0.4">
      <c r="A203" s="275">
        <v>1919</v>
      </c>
      <c r="B203" s="276">
        <v>10472</v>
      </c>
      <c r="C203" s="274" t="s">
        <v>3074</v>
      </c>
      <c r="D203" s="277" t="s">
        <v>3023</v>
      </c>
      <c r="E203" s="275"/>
      <c r="F203" s="277"/>
      <c r="G203" s="274"/>
    </row>
    <row r="204" spans="1:7" x14ac:dyDescent="0.4">
      <c r="A204" s="275">
        <v>1920</v>
      </c>
      <c r="B204" s="276">
        <v>10790</v>
      </c>
      <c r="C204" s="274" t="s">
        <v>3075</v>
      </c>
      <c r="D204" s="277" t="s">
        <v>3023</v>
      </c>
      <c r="E204" s="275"/>
      <c r="F204" s="277"/>
      <c r="G204" s="274"/>
    </row>
    <row r="205" spans="1:7" x14ac:dyDescent="0.4">
      <c r="A205" s="275">
        <v>1921</v>
      </c>
      <c r="B205" s="276">
        <v>10889</v>
      </c>
      <c r="C205" s="274" t="s">
        <v>3076</v>
      </c>
      <c r="D205" s="277" t="s">
        <v>3023</v>
      </c>
      <c r="E205" s="275"/>
      <c r="F205" s="277"/>
      <c r="G205" s="274"/>
    </row>
    <row r="206" spans="1:7" x14ac:dyDescent="0.4">
      <c r="A206" s="275">
        <v>1922</v>
      </c>
      <c r="B206" s="276">
        <v>11819</v>
      </c>
      <c r="C206" s="274" t="s">
        <v>3077</v>
      </c>
      <c r="D206" s="277" t="s">
        <v>3023</v>
      </c>
      <c r="E206" s="275"/>
      <c r="F206" s="277"/>
      <c r="G206" s="274"/>
    </row>
    <row r="207" spans="1:7" x14ac:dyDescent="0.4">
      <c r="A207" s="275">
        <v>1923</v>
      </c>
      <c r="B207" s="276">
        <v>12130</v>
      </c>
      <c r="C207" s="274" t="s">
        <v>3078</v>
      </c>
      <c r="D207" s="277" t="s">
        <v>3023</v>
      </c>
      <c r="E207" s="275"/>
      <c r="F207" s="277"/>
      <c r="G207" s="274"/>
    </row>
    <row r="208" spans="1:7" x14ac:dyDescent="0.4">
      <c r="A208" s="275">
        <v>1924</v>
      </c>
      <c r="B208" s="276">
        <v>12870</v>
      </c>
      <c r="C208" s="274" t="s">
        <v>3079</v>
      </c>
      <c r="D208" s="277" t="s">
        <v>3023</v>
      </c>
      <c r="E208" s="275"/>
      <c r="F208" s="277"/>
      <c r="G208" s="274"/>
    </row>
    <row r="209" spans="1:7" x14ac:dyDescent="0.4">
      <c r="A209" s="275">
        <v>1925</v>
      </c>
      <c r="B209" s="276">
        <v>12980</v>
      </c>
      <c r="C209" s="274" t="s">
        <v>3080</v>
      </c>
      <c r="D209" s="277" t="s">
        <v>3023</v>
      </c>
      <c r="E209" s="275"/>
      <c r="F209" s="277"/>
      <c r="G209" s="274"/>
    </row>
    <row r="210" spans="1:7" x14ac:dyDescent="0.4">
      <c r="A210" s="275">
        <v>1926</v>
      </c>
      <c r="B210" s="276">
        <v>13350</v>
      </c>
      <c r="C210" s="274" t="s">
        <v>3081</v>
      </c>
      <c r="D210" s="277" t="s">
        <v>3023</v>
      </c>
      <c r="E210" s="275"/>
      <c r="F210" s="277"/>
      <c r="G210" s="274"/>
    </row>
    <row r="211" spans="1:7" x14ac:dyDescent="0.4">
      <c r="A211" s="275">
        <v>1927</v>
      </c>
      <c r="B211" s="276">
        <v>13642</v>
      </c>
      <c r="C211" s="274" t="s">
        <v>3082</v>
      </c>
      <c r="D211" s="277" t="s">
        <v>3023</v>
      </c>
      <c r="E211" s="275"/>
      <c r="F211" s="277"/>
      <c r="G211" s="274"/>
    </row>
    <row r="212" spans="1:7" x14ac:dyDescent="0.4">
      <c r="A212" s="275">
        <v>1928</v>
      </c>
      <c r="B212" s="276">
        <v>13758</v>
      </c>
      <c r="C212" s="274" t="s">
        <v>3083</v>
      </c>
      <c r="D212" s="277" t="s">
        <v>3023</v>
      </c>
      <c r="E212" s="275"/>
      <c r="F212" s="277"/>
      <c r="G212" s="274"/>
    </row>
    <row r="213" spans="1:7" x14ac:dyDescent="0.4">
      <c r="A213" s="275">
        <v>1929</v>
      </c>
      <c r="B213" s="276">
        <v>13939</v>
      </c>
      <c r="C213" s="274" t="s">
        <v>3084</v>
      </c>
      <c r="D213" s="277" t="s">
        <v>3023</v>
      </c>
      <c r="E213" s="275"/>
      <c r="F213" s="277"/>
      <c r="G213" s="274"/>
    </row>
    <row r="214" spans="1:7" x14ac:dyDescent="0.4">
      <c r="A214" s="275">
        <v>1930</v>
      </c>
      <c r="B214" s="276">
        <v>14177</v>
      </c>
      <c r="C214" s="274" t="s">
        <v>3085</v>
      </c>
      <c r="D214" s="277" t="s">
        <v>3023</v>
      </c>
      <c r="E214" s="275"/>
      <c r="F214" s="277"/>
      <c r="G214" s="274"/>
    </row>
    <row r="215" spans="1:7" x14ac:dyDescent="0.4">
      <c r="A215" s="275">
        <v>1931</v>
      </c>
      <c r="B215" s="276">
        <v>14338</v>
      </c>
      <c r="C215" s="274" t="s">
        <v>3086</v>
      </c>
      <c r="D215" s="277" t="s">
        <v>3023</v>
      </c>
      <c r="E215" s="275"/>
      <c r="F215" s="277"/>
      <c r="G215" s="274"/>
    </row>
    <row r="216" spans="1:7" x14ac:dyDescent="0.4">
      <c r="A216" s="275">
        <v>1932</v>
      </c>
      <c r="B216" s="276">
        <v>14541</v>
      </c>
      <c r="C216" s="274" t="s">
        <v>3087</v>
      </c>
      <c r="D216" s="277" t="s">
        <v>3023</v>
      </c>
      <c r="E216" s="275"/>
      <c r="F216" s="277"/>
      <c r="G216" s="274"/>
    </row>
    <row r="217" spans="1:7" x14ac:dyDescent="0.4">
      <c r="A217" s="275">
        <v>1933</v>
      </c>
      <c r="B217" s="276">
        <v>14555</v>
      </c>
      <c r="C217" s="274" t="s">
        <v>3088</v>
      </c>
      <c r="D217" s="277" t="s">
        <v>3023</v>
      </c>
      <c r="E217" s="275"/>
      <c r="F217" s="277"/>
      <c r="G217" s="274"/>
    </row>
    <row r="218" spans="1:7" x14ac:dyDescent="0.4">
      <c r="A218" s="275">
        <v>1934</v>
      </c>
      <c r="B218" s="276">
        <v>14957</v>
      </c>
      <c r="C218" s="274" t="s">
        <v>3089</v>
      </c>
      <c r="D218" s="277" t="s">
        <v>3023</v>
      </c>
      <c r="E218" s="275"/>
      <c r="F218" s="277"/>
      <c r="G218" s="274"/>
    </row>
    <row r="219" spans="1:7" x14ac:dyDescent="0.4">
      <c r="A219" s="275">
        <v>1935</v>
      </c>
      <c r="B219" s="276">
        <v>15014</v>
      </c>
      <c r="C219" s="274" t="s">
        <v>3090</v>
      </c>
      <c r="D219" s="277" t="s">
        <v>3023</v>
      </c>
      <c r="E219" s="275"/>
      <c r="F219" s="277"/>
      <c r="G219" s="274"/>
    </row>
    <row r="220" spans="1:7" x14ac:dyDescent="0.4">
      <c r="A220" s="275">
        <v>1937</v>
      </c>
      <c r="B220" s="276">
        <v>15276</v>
      </c>
      <c r="C220" s="274" t="s">
        <v>3091</v>
      </c>
      <c r="D220" s="277" t="s">
        <v>3023</v>
      </c>
      <c r="E220" s="275"/>
      <c r="F220" s="277"/>
      <c r="G220" s="274"/>
    </row>
    <row r="221" spans="1:7" x14ac:dyDescent="0.4">
      <c r="A221" s="275">
        <v>1938</v>
      </c>
      <c r="B221" s="276">
        <v>15281</v>
      </c>
      <c r="C221" s="274" t="s">
        <v>3092</v>
      </c>
      <c r="D221" s="277" t="s">
        <v>3023</v>
      </c>
      <c r="E221" s="275"/>
      <c r="F221" s="277"/>
      <c r="G221" s="274"/>
    </row>
    <row r="222" spans="1:7" x14ac:dyDescent="0.4">
      <c r="A222" s="275">
        <v>1939</v>
      </c>
      <c r="B222" s="276">
        <v>15390</v>
      </c>
      <c r="C222" s="274" t="s">
        <v>3093</v>
      </c>
      <c r="D222" s="277" t="s">
        <v>3023</v>
      </c>
      <c r="E222" s="275"/>
      <c r="F222" s="277"/>
      <c r="G222" s="274"/>
    </row>
    <row r="223" spans="1:7" x14ac:dyDescent="0.4">
      <c r="A223" s="275">
        <v>1940</v>
      </c>
      <c r="B223" s="276">
        <v>15504</v>
      </c>
      <c r="C223" s="274" t="s">
        <v>3094</v>
      </c>
      <c r="D223" s="277" t="s">
        <v>3023</v>
      </c>
      <c r="E223" s="275"/>
      <c r="F223" s="277"/>
      <c r="G223" s="274"/>
    </row>
    <row r="224" spans="1:7" x14ac:dyDescent="0.4">
      <c r="A224" s="275">
        <v>1941</v>
      </c>
      <c r="B224" s="276">
        <v>15667</v>
      </c>
      <c r="C224" s="274" t="s">
        <v>3095</v>
      </c>
      <c r="D224" s="277" t="s">
        <v>3023</v>
      </c>
      <c r="E224" s="275"/>
      <c r="F224" s="277"/>
      <c r="G224" s="274"/>
    </row>
    <row r="225" spans="1:7" x14ac:dyDescent="0.4">
      <c r="A225" s="275">
        <v>1942</v>
      </c>
      <c r="B225" s="276">
        <v>15771</v>
      </c>
      <c r="C225" s="274" t="s">
        <v>3096</v>
      </c>
      <c r="D225" s="277" t="s">
        <v>3023</v>
      </c>
      <c r="E225" s="275"/>
      <c r="F225" s="277"/>
      <c r="G225" s="274"/>
    </row>
    <row r="226" spans="1:7" x14ac:dyDescent="0.4">
      <c r="A226" s="275">
        <v>1943</v>
      </c>
      <c r="B226" s="276">
        <v>15825</v>
      </c>
      <c r="C226" s="274" t="s">
        <v>3097</v>
      </c>
      <c r="D226" s="277" t="s">
        <v>3023</v>
      </c>
      <c r="E226" s="275"/>
      <c r="F226" s="277"/>
      <c r="G226" s="274"/>
    </row>
    <row r="227" spans="1:7" x14ac:dyDescent="0.4">
      <c r="A227" s="275">
        <v>1944</v>
      </c>
      <c r="B227" s="276">
        <v>15872</v>
      </c>
      <c r="C227" s="274" t="s">
        <v>3098</v>
      </c>
      <c r="D227" s="277" t="s">
        <v>3023</v>
      </c>
      <c r="E227" s="275"/>
      <c r="F227" s="277"/>
      <c r="G227" s="274"/>
    </row>
    <row r="228" spans="1:7" x14ac:dyDescent="0.4">
      <c r="A228" s="275">
        <v>1945</v>
      </c>
      <c r="B228" s="276">
        <v>15881</v>
      </c>
      <c r="C228" s="274" t="s">
        <v>3099</v>
      </c>
      <c r="D228" s="277" t="s">
        <v>3023</v>
      </c>
      <c r="E228" s="275"/>
      <c r="F228" s="277"/>
      <c r="G228" s="274"/>
    </row>
    <row r="229" spans="1:7" x14ac:dyDescent="0.4">
      <c r="A229" s="275">
        <v>1946</v>
      </c>
      <c r="B229" s="276">
        <v>15882</v>
      </c>
      <c r="C229" s="274" t="s">
        <v>3100</v>
      </c>
      <c r="D229" s="277" t="s">
        <v>3023</v>
      </c>
      <c r="E229" s="275"/>
      <c r="F229" s="277"/>
      <c r="G229" s="274"/>
    </row>
    <row r="230" spans="1:7" x14ac:dyDescent="0.4">
      <c r="A230" s="275">
        <v>1947</v>
      </c>
      <c r="B230" s="276">
        <v>16324</v>
      </c>
      <c r="C230" s="274" t="s">
        <v>3101</v>
      </c>
      <c r="D230" s="277" t="s">
        <v>3023</v>
      </c>
      <c r="E230" s="275"/>
      <c r="F230" s="277"/>
      <c r="G230" s="274"/>
    </row>
    <row r="231" spans="1:7" x14ac:dyDescent="0.4">
      <c r="A231" s="275">
        <v>1948</v>
      </c>
      <c r="B231" s="276">
        <v>16343</v>
      </c>
      <c r="C231" s="274" t="s">
        <v>3102</v>
      </c>
      <c r="D231" s="277" t="s">
        <v>3023</v>
      </c>
      <c r="E231" s="275"/>
      <c r="F231" s="277"/>
      <c r="G231" s="274"/>
    </row>
    <row r="232" spans="1:7" x14ac:dyDescent="0.4">
      <c r="A232" s="275">
        <v>1949</v>
      </c>
      <c r="B232" s="276">
        <v>16346</v>
      </c>
      <c r="C232" s="274" t="s">
        <v>3103</v>
      </c>
      <c r="D232" s="277" t="s">
        <v>3023</v>
      </c>
      <c r="E232" s="275"/>
      <c r="F232" s="277"/>
      <c r="G232" s="274"/>
    </row>
    <row r="233" spans="1:7" x14ac:dyDescent="0.4">
      <c r="A233" s="275">
        <v>1950</v>
      </c>
      <c r="B233" s="276">
        <v>16383</v>
      </c>
      <c r="C233" s="274" t="s">
        <v>3104</v>
      </c>
      <c r="D233" s="277" t="s">
        <v>3023</v>
      </c>
      <c r="E233" s="275"/>
      <c r="F233" s="277"/>
      <c r="G233" s="274"/>
    </row>
    <row r="234" spans="1:7" x14ac:dyDescent="0.4">
      <c r="A234" s="275">
        <v>1951</v>
      </c>
      <c r="B234" s="276">
        <v>16696</v>
      </c>
      <c r="C234" s="274" t="s">
        <v>3105</v>
      </c>
      <c r="D234" s="277" t="s">
        <v>3023</v>
      </c>
      <c r="E234" s="275"/>
      <c r="F234" s="277"/>
      <c r="G234" s="274"/>
    </row>
    <row r="235" spans="1:7" x14ac:dyDescent="0.4">
      <c r="A235" s="275">
        <v>1952</v>
      </c>
      <c r="B235" s="276">
        <v>16706</v>
      </c>
      <c r="C235" s="274" t="s">
        <v>3106</v>
      </c>
      <c r="D235" s="277" t="s">
        <v>3023</v>
      </c>
      <c r="E235" s="275"/>
      <c r="F235" s="277"/>
      <c r="G235" s="274"/>
    </row>
    <row r="236" spans="1:7" x14ac:dyDescent="0.4">
      <c r="A236" s="275">
        <v>1953</v>
      </c>
      <c r="B236" s="276">
        <v>16744</v>
      </c>
      <c r="C236" s="274" t="s">
        <v>3107</v>
      </c>
      <c r="D236" s="277" t="s">
        <v>3023</v>
      </c>
      <c r="E236" s="275"/>
      <c r="F236" s="277"/>
      <c r="G236" s="274"/>
    </row>
    <row r="237" spans="1:7" x14ac:dyDescent="0.4">
      <c r="A237" s="275">
        <v>1954</v>
      </c>
      <c r="B237" s="276">
        <v>16790</v>
      </c>
      <c r="C237" s="274" t="s">
        <v>3108</v>
      </c>
      <c r="D237" s="277" t="s">
        <v>3023</v>
      </c>
      <c r="E237" s="275"/>
      <c r="F237" s="277"/>
      <c r="G237" s="274"/>
    </row>
    <row r="238" spans="1:7" x14ac:dyDescent="0.4">
      <c r="A238" s="275">
        <v>1955</v>
      </c>
      <c r="B238" s="276">
        <v>16881</v>
      </c>
      <c r="C238" s="274" t="s">
        <v>3109</v>
      </c>
      <c r="D238" s="277" t="s">
        <v>3023</v>
      </c>
      <c r="E238" s="275"/>
      <c r="F238" s="277"/>
      <c r="G238" s="274"/>
    </row>
    <row r="239" spans="1:7" x14ac:dyDescent="0.4">
      <c r="A239" s="275">
        <v>1956</v>
      </c>
      <c r="B239" s="276">
        <v>16989</v>
      </c>
      <c r="C239" s="274" t="s">
        <v>3110</v>
      </c>
      <c r="D239" s="277" t="s">
        <v>3023</v>
      </c>
      <c r="E239" s="275"/>
      <c r="F239" s="277"/>
      <c r="G239" s="274"/>
    </row>
    <row r="240" spans="1:7" x14ac:dyDescent="0.4">
      <c r="A240" s="275">
        <v>1957</v>
      </c>
      <c r="B240" s="276">
        <v>16994</v>
      </c>
      <c r="C240" s="274" t="s">
        <v>3111</v>
      </c>
      <c r="D240" s="277" t="s">
        <v>3023</v>
      </c>
      <c r="E240" s="275"/>
      <c r="F240" s="277"/>
      <c r="G240" s="274"/>
    </row>
    <row r="241" spans="1:7" x14ac:dyDescent="0.4">
      <c r="A241" s="275">
        <v>1958</v>
      </c>
      <c r="B241" s="276">
        <v>17006</v>
      </c>
      <c r="C241" s="274" t="s">
        <v>3112</v>
      </c>
      <c r="D241" s="277" t="s">
        <v>3023</v>
      </c>
      <c r="E241" s="275"/>
      <c r="F241" s="277"/>
      <c r="G241" s="274"/>
    </row>
    <row r="242" spans="1:7" x14ac:dyDescent="0.4">
      <c r="A242" s="275">
        <v>1959</v>
      </c>
      <c r="B242" s="276">
        <v>17061</v>
      </c>
      <c r="C242" s="274" t="s">
        <v>3113</v>
      </c>
      <c r="D242" s="277" t="s">
        <v>3023</v>
      </c>
      <c r="E242" s="275"/>
      <c r="F242" s="277"/>
      <c r="G242" s="274"/>
    </row>
    <row r="243" spans="1:7" x14ac:dyDescent="0.4">
      <c r="A243" s="275">
        <v>1960</v>
      </c>
      <c r="B243" s="276">
        <v>17219</v>
      </c>
      <c r="C243" s="274" t="s">
        <v>3114</v>
      </c>
      <c r="D243" s="277" t="s">
        <v>3023</v>
      </c>
      <c r="E243" s="275"/>
      <c r="F243" s="277"/>
      <c r="G243" s="274"/>
    </row>
    <row r="244" spans="1:7" x14ac:dyDescent="0.4">
      <c r="A244" s="275">
        <v>1961</v>
      </c>
      <c r="B244" s="276">
        <v>17327</v>
      </c>
      <c r="C244" s="274" t="s">
        <v>3115</v>
      </c>
      <c r="D244" s="277" t="s">
        <v>3023</v>
      </c>
      <c r="E244" s="275"/>
      <c r="F244" s="277"/>
      <c r="G244" s="274"/>
    </row>
    <row r="245" spans="1:7" x14ac:dyDescent="0.4">
      <c r="A245" s="275">
        <v>1962</v>
      </c>
      <c r="B245" s="276">
        <v>17344</v>
      </c>
      <c r="C245" s="274" t="s">
        <v>3116</v>
      </c>
      <c r="D245" s="277" t="s">
        <v>3023</v>
      </c>
      <c r="E245" s="275"/>
      <c r="F245" s="277"/>
      <c r="G245" s="274"/>
    </row>
    <row r="246" spans="1:7" x14ac:dyDescent="0.4">
      <c r="A246" s="275">
        <v>1963</v>
      </c>
      <c r="B246" s="276">
        <v>17444</v>
      </c>
      <c r="C246" s="274" t="s">
        <v>3117</v>
      </c>
      <c r="D246" s="277" t="s">
        <v>3023</v>
      </c>
      <c r="E246" s="275"/>
      <c r="F246" s="277"/>
      <c r="G246" s="274"/>
    </row>
    <row r="247" spans="1:7" x14ac:dyDescent="0.4">
      <c r="A247" s="275">
        <v>1964</v>
      </c>
      <c r="B247" s="276">
        <v>17447</v>
      </c>
      <c r="C247" s="274" t="s">
        <v>3118</v>
      </c>
      <c r="D247" s="277" t="s">
        <v>3023</v>
      </c>
      <c r="E247" s="275"/>
      <c r="F247" s="277"/>
      <c r="G247" s="274"/>
    </row>
    <row r="248" spans="1:7" x14ac:dyDescent="0.4">
      <c r="A248" s="275">
        <v>1965</v>
      </c>
      <c r="B248" s="276">
        <v>17455</v>
      </c>
      <c r="C248" s="274" t="s">
        <v>3119</v>
      </c>
      <c r="D248" s="277" t="s">
        <v>3023</v>
      </c>
      <c r="E248" s="275"/>
      <c r="F248" s="277"/>
      <c r="G248" s="274"/>
    </row>
    <row r="249" spans="1:7" x14ac:dyDescent="0.4">
      <c r="A249" s="275">
        <v>1966</v>
      </c>
      <c r="B249" s="276">
        <v>17618</v>
      </c>
      <c r="C249" s="274" t="s">
        <v>3120</v>
      </c>
      <c r="D249" s="277" t="s">
        <v>3023</v>
      </c>
      <c r="E249" s="275"/>
      <c r="F249" s="277"/>
      <c r="G249" s="274"/>
    </row>
    <row r="250" spans="1:7" x14ac:dyDescent="0.4">
      <c r="A250" s="275">
        <v>1967</v>
      </c>
      <c r="B250" s="276">
        <v>17622</v>
      </c>
      <c r="C250" s="274" t="s">
        <v>3121</v>
      </c>
      <c r="D250" s="277" t="s">
        <v>3023</v>
      </c>
      <c r="E250" s="275"/>
      <c r="F250" s="277"/>
      <c r="G250" s="274"/>
    </row>
    <row r="251" spans="1:7" x14ac:dyDescent="0.4">
      <c r="A251" s="275">
        <v>1968</v>
      </c>
      <c r="B251" s="276">
        <v>17642</v>
      </c>
      <c r="C251" s="274" t="s">
        <v>3122</v>
      </c>
      <c r="D251" s="277" t="s">
        <v>3023</v>
      </c>
      <c r="E251" s="275"/>
      <c r="F251" s="277"/>
      <c r="G251" s="274"/>
    </row>
    <row r="252" spans="1:7" x14ac:dyDescent="0.4">
      <c r="A252" s="275">
        <v>1969</v>
      </c>
      <c r="B252" s="276">
        <v>17686</v>
      </c>
      <c r="C252" s="274" t="s">
        <v>3123</v>
      </c>
      <c r="D252" s="277" t="s">
        <v>3023</v>
      </c>
      <c r="E252" s="275"/>
      <c r="F252" s="277"/>
      <c r="G252" s="274"/>
    </row>
    <row r="253" spans="1:7" x14ac:dyDescent="0.4">
      <c r="A253" s="275">
        <v>1970</v>
      </c>
      <c r="B253" s="276">
        <v>17738</v>
      </c>
      <c r="C253" s="274" t="s">
        <v>3124</v>
      </c>
      <c r="D253" s="277" t="s">
        <v>3023</v>
      </c>
      <c r="E253" s="275"/>
      <c r="F253" s="277"/>
      <c r="G253" s="274"/>
    </row>
    <row r="254" spans="1:7" x14ac:dyDescent="0.4">
      <c r="A254" s="275">
        <v>1971</v>
      </c>
      <c r="B254" s="276">
        <v>17820</v>
      </c>
      <c r="C254" s="274" t="s">
        <v>3125</v>
      </c>
      <c r="D254" s="277" t="s">
        <v>3023</v>
      </c>
      <c r="E254" s="275"/>
      <c r="F254" s="277"/>
      <c r="G254" s="274"/>
    </row>
    <row r="255" spans="1:7" x14ac:dyDescent="0.4">
      <c r="A255" s="275">
        <v>1972</v>
      </c>
      <c r="B255" s="276">
        <v>17826</v>
      </c>
      <c r="C255" s="274" t="s">
        <v>3126</v>
      </c>
      <c r="D255" s="277" t="s">
        <v>3023</v>
      </c>
      <c r="E255" s="275"/>
      <c r="F255" s="277"/>
      <c r="G255" s="274"/>
    </row>
    <row r="256" spans="1:7" x14ac:dyDescent="0.4">
      <c r="A256" s="275">
        <v>1973</v>
      </c>
      <c r="B256" s="276">
        <v>17894</v>
      </c>
      <c r="C256" s="274" t="s">
        <v>3127</v>
      </c>
      <c r="D256" s="277" t="s">
        <v>3023</v>
      </c>
      <c r="E256" s="275"/>
      <c r="F256" s="277"/>
      <c r="G256" s="274"/>
    </row>
    <row r="257" spans="1:7" x14ac:dyDescent="0.4">
      <c r="A257" s="275">
        <v>1974</v>
      </c>
      <c r="B257" s="276">
        <v>17924</v>
      </c>
      <c r="C257" s="274" t="s">
        <v>3128</v>
      </c>
      <c r="D257" s="277" t="s">
        <v>3023</v>
      </c>
      <c r="E257" s="275"/>
      <c r="F257" s="277"/>
      <c r="G257" s="274"/>
    </row>
    <row r="258" spans="1:7" x14ac:dyDescent="0.4">
      <c r="A258" s="275">
        <v>1975</v>
      </c>
      <c r="B258" s="276">
        <v>17939</v>
      </c>
      <c r="C258" s="274" t="s">
        <v>3129</v>
      </c>
      <c r="D258" s="277" t="s">
        <v>3023</v>
      </c>
      <c r="E258" s="275"/>
      <c r="F258" s="277"/>
      <c r="G258" s="274"/>
    </row>
    <row r="259" spans="1:7" x14ac:dyDescent="0.4">
      <c r="A259" s="275">
        <v>1976</v>
      </c>
      <c r="B259" s="276">
        <v>17953</v>
      </c>
      <c r="C259" s="274" t="s">
        <v>3130</v>
      </c>
      <c r="D259" s="277" t="s">
        <v>3023</v>
      </c>
      <c r="E259" s="275"/>
      <c r="F259" s="277"/>
      <c r="G259" s="274"/>
    </row>
    <row r="260" spans="1:7" x14ac:dyDescent="0.4">
      <c r="A260" s="275">
        <v>1977</v>
      </c>
      <c r="B260" s="276">
        <v>17972</v>
      </c>
      <c r="C260" s="274" t="s">
        <v>3131</v>
      </c>
      <c r="D260" s="277" t="s">
        <v>3023</v>
      </c>
      <c r="E260" s="275"/>
      <c r="F260" s="277"/>
      <c r="G260" s="274"/>
    </row>
    <row r="261" spans="1:7" x14ac:dyDescent="0.4">
      <c r="A261" s="275">
        <v>1978</v>
      </c>
      <c r="B261" s="276">
        <v>17990</v>
      </c>
      <c r="C261" s="274" t="s">
        <v>3132</v>
      </c>
      <c r="D261" s="277" t="s">
        <v>3023</v>
      </c>
      <c r="E261" s="275"/>
      <c r="F261" s="277"/>
      <c r="G261" s="274"/>
    </row>
    <row r="262" spans="1:7" x14ac:dyDescent="0.4">
      <c r="A262" s="275">
        <v>1979</v>
      </c>
      <c r="B262" s="276">
        <v>18027</v>
      </c>
      <c r="C262" s="274" t="s">
        <v>3133</v>
      </c>
      <c r="D262" s="277" t="s">
        <v>3023</v>
      </c>
      <c r="E262" s="275"/>
      <c r="F262" s="277"/>
      <c r="G262" s="274"/>
    </row>
    <row r="263" spans="1:7" x14ac:dyDescent="0.4">
      <c r="A263" s="275">
        <v>1980</v>
      </c>
      <c r="B263" s="276">
        <v>18043</v>
      </c>
      <c r="C263" s="274" t="s">
        <v>3134</v>
      </c>
      <c r="D263" s="277" t="s">
        <v>3023</v>
      </c>
      <c r="E263" s="275"/>
      <c r="F263" s="277"/>
      <c r="G263" s="274"/>
    </row>
    <row r="264" spans="1:7" x14ac:dyDescent="0.4">
      <c r="A264" s="275">
        <v>1981</v>
      </c>
      <c r="B264" s="276">
        <v>18060</v>
      </c>
      <c r="C264" s="274" t="s">
        <v>3135</v>
      </c>
      <c r="D264" s="277" t="s">
        <v>3023</v>
      </c>
      <c r="E264" s="275"/>
      <c r="F264" s="277"/>
      <c r="G264" s="274"/>
    </row>
    <row r="265" spans="1:7" x14ac:dyDescent="0.4">
      <c r="A265" s="275">
        <v>1982</v>
      </c>
      <c r="B265" s="276">
        <v>18110</v>
      </c>
      <c r="C265" s="274" t="s">
        <v>3136</v>
      </c>
      <c r="D265" s="277" t="s">
        <v>3023</v>
      </c>
      <c r="E265" s="275"/>
      <c r="F265" s="277"/>
      <c r="G265" s="274"/>
    </row>
    <row r="266" spans="1:7" x14ac:dyDescent="0.4">
      <c r="A266" s="275">
        <v>1983</v>
      </c>
      <c r="B266" s="276">
        <v>18119</v>
      </c>
      <c r="C266" s="274" t="s">
        <v>3137</v>
      </c>
      <c r="D266" s="277" t="s">
        <v>3023</v>
      </c>
      <c r="E266" s="275"/>
      <c r="F266" s="277"/>
      <c r="G266" s="274"/>
    </row>
    <row r="267" spans="1:7" x14ac:dyDescent="0.4">
      <c r="A267" s="275">
        <v>1984</v>
      </c>
      <c r="B267" s="276">
        <v>18133</v>
      </c>
      <c r="C267" s="274" t="s">
        <v>3138</v>
      </c>
      <c r="D267" s="277" t="s">
        <v>3023</v>
      </c>
      <c r="E267" s="275"/>
      <c r="F267" s="277"/>
      <c r="G267" s="274"/>
    </row>
    <row r="268" spans="1:7" x14ac:dyDescent="0.4">
      <c r="A268" s="275">
        <v>1985</v>
      </c>
      <c r="B268" s="276">
        <v>18152</v>
      </c>
      <c r="C268" s="274" t="s">
        <v>3139</v>
      </c>
      <c r="D268" s="277" t="s">
        <v>3023</v>
      </c>
      <c r="E268" s="275"/>
      <c r="F268" s="277"/>
      <c r="G268" s="274"/>
    </row>
    <row r="269" spans="1:7" x14ac:dyDescent="0.4">
      <c r="A269" s="275">
        <v>1986</v>
      </c>
      <c r="B269" s="276">
        <v>18186</v>
      </c>
      <c r="C269" s="274" t="s">
        <v>3140</v>
      </c>
      <c r="D269" s="277" t="s">
        <v>3023</v>
      </c>
      <c r="E269" s="275"/>
      <c r="F269" s="277"/>
      <c r="G269" s="274"/>
    </row>
    <row r="270" spans="1:7" x14ac:dyDescent="0.4">
      <c r="A270" s="275">
        <v>1987</v>
      </c>
      <c r="B270" s="276">
        <v>18262</v>
      </c>
      <c r="C270" s="274" t="s">
        <v>3141</v>
      </c>
      <c r="D270" s="277" t="s">
        <v>3023</v>
      </c>
      <c r="E270" s="275"/>
      <c r="F270" s="277"/>
      <c r="G270" s="274"/>
    </row>
    <row r="271" spans="1:7" x14ac:dyDescent="0.4">
      <c r="A271" s="275">
        <v>1988</v>
      </c>
      <c r="B271" s="276">
        <v>18263</v>
      </c>
      <c r="C271" s="274" t="s">
        <v>3142</v>
      </c>
      <c r="D271" s="277" t="s">
        <v>3023</v>
      </c>
      <c r="E271" s="275"/>
      <c r="F271" s="277"/>
      <c r="G271" s="274"/>
    </row>
    <row r="272" spans="1:7" x14ac:dyDescent="0.4">
      <c r="A272" s="275">
        <v>1989</v>
      </c>
      <c r="B272" s="276">
        <v>18271</v>
      </c>
      <c r="C272" s="274" t="s">
        <v>3143</v>
      </c>
      <c r="D272" s="277" t="s">
        <v>3023</v>
      </c>
      <c r="E272" s="275"/>
      <c r="F272" s="277"/>
      <c r="G272" s="274"/>
    </row>
    <row r="273" spans="1:7" x14ac:dyDescent="0.4">
      <c r="A273" s="275">
        <v>1990</v>
      </c>
      <c r="B273" s="276">
        <v>18287</v>
      </c>
      <c r="C273" s="274" t="s">
        <v>3144</v>
      </c>
      <c r="D273" s="277" t="s">
        <v>3023</v>
      </c>
      <c r="E273" s="275"/>
      <c r="F273" s="277"/>
      <c r="G273" s="274"/>
    </row>
    <row r="274" spans="1:7" x14ac:dyDescent="0.4">
      <c r="A274" s="275">
        <v>1991</v>
      </c>
      <c r="B274" s="276">
        <v>18388</v>
      </c>
      <c r="C274" s="274" t="s">
        <v>3145</v>
      </c>
      <c r="D274" s="277" t="s">
        <v>3023</v>
      </c>
      <c r="E274" s="275"/>
      <c r="F274" s="277"/>
      <c r="G274" s="274"/>
    </row>
    <row r="275" spans="1:7" x14ac:dyDescent="0.4">
      <c r="A275" s="275">
        <v>1992</v>
      </c>
      <c r="B275" s="276">
        <v>18439</v>
      </c>
      <c r="C275" s="274" t="s">
        <v>3146</v>
      </c>
      <c r="D275" s="277" t="s">
        <v>3023</v>
      </c>
      <c r="E275" s="275"/>
      <c r="F275" s="277"/>
      <c r="G275" s="274"/>
    </row>
    <row r="276" spans="1:7" x14ac:dyDescent="0.4">
      <c r="A276" s="275">
        <v>1993</v>
      </c>
      <c r="B276" s="276">
        <v>18490</v>
      </c>
      <c r="C276" s="274" t="s">
        <v>3147</v>
      </c>
      <c r="D276" s="277" t="s">
        <v>3023</v>
      </c>
      <c r="E276" s="275"/>
      <c r="F276" s="277"/>
      <c r="G276" s="274"/>
    </row>
    <row r="277" spans="1:7" x14ac:dyDescent="0.4">
      <c r="A277" s="275">
        <v>1994</v>
      </c>
      <c r="B277" s="276">
        <v>18513</v>
      </c>
      <c r="C277" s="274" t="s">
        <v>3148</v>
      </c>
      <c r="D277" s="277" t="s">
        <v>3023</v>
      </c>
      <c r="E277" s="275"/>
      <c r="F277" s="277"/>
      <c r="G277" s="274"/>
    </row>
    <row r="278" spans="1:7" x14ac:dyDescent="0.4">
      <c r="A278" s="275">
        <v>1995</v>
      </c>
      <c r="B278" s="276">
        <v>18522</v>
      </c>
      <c r="C278" s="274" t="s">
        <v>3149</v>
      </c>
      <c r="D278" s="277" t="s">
        <v>3023</v>
      </c>
      <c r="E278" s="275"/>
      <c r="F278" s="277"/>
      <c r="G278" s="274"/>
    </row>
    <row r="279" spans="1:7" x14ac:dyDescent="0.4">
      <c r="A279" s="275">
        <v>1996</v>
      </c>
      <c r="B279" s="276">
        <v>18535</v>
      </c>
      <c r="C279" s="274" t="s">
        <v>3150</v>
      </c>
      <c r="D279" s="277" t="s">
        <v>3023</v>
      </c>
      <c r="E279" s="275"/>
      <c r="F279" s="277"/>
      <c r="G279" s="274"/>
    </row>
    <row r="280" spans="1:7" x14ac:dyDescent="0.4">
      <c r="A280" s="275">
        <v>1997</v>
      </c>
      <c r="B280" s="276">
        <v>18574</v>
      </c>
      <c r="C280" s="274" t="s">
        <v>3151</v>
      </c>
      <c r="D280" s="277" t="s">
        <v>3023</v>
      </c>
      <c r="E280" s="275"/>
      <c r="F280" s="277"/>
      <c r="G280" s="274"/>
    </row>
    <row r="281" spans="1:7" x14ac:dyDescent="0.4">
      <c r="A281" s="275">
        <v>1915</v>
      </c>
      <c r="B281" s="276">
        <v>4453</v>
      </c>
      <c r="C281" s="274" t="s">
        <v>3152</v>
      </c>
      <c r="D281" s="277" t="s">
        <v>3023</v>
      </c>
      <c r="E281" s="275"/>
      <c r="F281" s="277"/>
      <c r="G281" s="274"/>
    </row>
    <row r="282" spans="1:7" x14ac:dyDescent="0.4">
      <c r="A282" s="275">
        <v>1916</v>
      </c>
      <c r="B282" s="276">
        <v>5859</v>
      </c>
      <c r="C282" s="274" t="s">
        <v>3153</v>
      </c>
      <c r="D282" s="277" t="s">
        <v>3023</v>
      </c>
      <c r="E282" s="275"/>
      <c r="F282" s="277"/>
      <c r="G282" s="274"/>
    </row>
    <row r="283" spans="1:7" x14ac:dyDescent="0.4">
      <c r="A283" s="275">
        <v>1917</v>
      </c>
      <c r="B283" s="276">
        <v>6921</v>
      </c>
      <c r="C283" s="274" t="s">
        <v>3154</v>
      </c>
      <c r="D283" s="277" t="s">
        <v>3023</v>
      </c>
      <c r="E283" s="275"/>
      <c r="F283" s="277"/>
      <c r="G283" s="274"/>
    </row>
    <row r="284" spans="1:7" x14ac:dyDescent="0.4">
      <c r="A284" s="275">
        <v>1918</v>
      </c>
      <c r="B284" s="276">
        <v>7899</v>
      </c>
      <c r="C284" s="274" t="s">
        <v>3155</v>
      </c>
      <c r="D284" s="277" t="s">
        <v>3023</v>
      </c>
      <c r="E284" s="275"/>
      <c r="F284" s="277"/>
      <c r="G284" s="274"/>
    </row>
    <row r="285" spans="1:7" x14ac:dyDescent="0.4">
      <c r="A285" s="275">
        <v>1828</v>
      </c>
      <c r="B285" s="276">
        <v>12296</v>
      </c>
      <c r="C285" s="274" t="s">
        <v>3156</v>
      </c>
      <c r="D285" s="277" t="s">
        <v>3023</v>
      </c>
      <c r="E285" s="275"/>
      <c r="F285" s="277"/>
      <c r="G285" s="274"/>
    </row>
    <row r="286" spans="1:7" x14ac:dyDescent="0.4">
      <c r="A286" s="275">
        <v>1363</v>
      </c>
      <c r="B286" s="276">
        <v>9914</v>
      </c>
      <c r="C286" s="274" t="s">
        <v>3157</v>
      </c>
      <c r="D286" s="277" t="s">
        <v>3023</v>
      </c>
      <c r="E286" s="275"/>
      <c r="F286" s="277"/>
      <c r="G286" s="274"/>
    </row>
    <row r="287" spans="1:7" x14ac:dyDescent="0.4">
      <c r="A287" s="275">
        <v>479</v>
      </c>
      <c r="B287" s="276">
        <v>574</v>
      </c>
      <c r="C287" s="274" t="s">
        <v>3158</v>
      </c>
      <c r="D287" s="277" t="s">
        <v>3023</v>
      </c>
      <c r="E287" s="275"/>
      <c r="F287" s="277"/>
      <c r="G287" s="274"/>
    </row>
    <row r="288" spans="1:7" x14ac:dyDescent="0.4">
      <c r="A288" s="275">
        <v>1583</v>
      </c>
      <c r="B288" s="276">
        <v>10065</v>
      </c>
      <c r="C288" s="274" t="s">
        <v>3159</v>
      </c>
      <c r="D288" s="277" t="s">
        <v>2848</v>
      </c>
      <c r="E288" s="275"/>
      <c r="F288" s="277"/>
      <c r="G288" s="274"/>
    </row>
    <row r="289" spans="1:7" x14ac:dyDescent="0.4">
      <c r="A289" s="275">
        <v>1546</v>
      </c>
      <c r="B289" s="276">
        <v>10108</v>
      </c>
      <c r="C289" s="274" t="s">
        <v>3160</v>
      </c>
      <c r="D289" s="277" t="s">
        <v>2848</v>
      </c>
      <c r="E289" s="275"/>
      <c r="F289" s="277"/>
      <c r="G289" s="274"/>
    </row>
    <row r="290" spans="1:7" x14ac:dyDescent="0.4">
      <c r="A290" s="275">
        <v>1591</v>
      </c>
      <c r="B290" s="276">
        <v>10109</v>
      </c>
      <c r="C290" s="274" t="s">
        <v>3161</v>
      </c>
      <c r="D290" s="277" t="s">
        <v>2848</v>
      </c>
      <c r="E290" s="275"/>
      <c r="F290" s="277"/>
      <c r="G290" s="274"/>
    </row>
    <row r="291" spans="1:7" x14ac:dyDescent="0.4">
      <c r="A291" s="275">
        <v>1577</v>
      </c>
      <c r="B291" s="276">
        <v>10365</v>
      </c>
      <c r="C291" s="274" t="s">
        <v>3162</v>
      </c>
      <c r="D291" s="277" t="s">
        <v>2848</v>
      </c>
      <c r="E291" s="275"/>
      <c r="F291" s="277"/>
      <c r="G291" s="274"/>
    </row>
    <row r="292" spans="1:7" x14ac:dyDescent="0.4">
      <c r="A292" s="275">
        <v>1478</v>
      </c>
      <c r="B292" s="276">
        <v>10702</v>
      </c>
      <c r="C292" s="274" t="s">
        <v>3163</v>
      </c>
      <c r="D292" s="277" t="s">
        <v>2848</v>
      </c>
      <c r="E292" s="275"/>
      <c r="F292" s="277"/>
      <c r="G292" s="274"/>
    </row>
    <row r="293" spans="1:7" x14ac:dyDescent="0.4">
      <c r="A293" s="275">
        <v>1511</v>
      </c>
      <c r="B293" s="276">
        <v>10776</v>
      </c>
      <c r="C293" s="274" t="s">
        <v>3164</v>
      </c>
      <c r="D293" s="277" t="s">
        <v>2848</v>
      </c>
      <c r="E293" s="275"/>
      <c r="F293" s="277"/>
      <c r="G293" s="274"/>
    </row>
    <row r="294" spans="1:7" x14ac:dyDescent="0.4">
      <c r="A294" s="275">
        <v>1494</v>
      </c>
      <c r="B294" s="276">
        <v>11246</v>
      </c>
      <c r="C294" s="274" t="s">
        <v>3165</v>
      </c>
      <c r="D294" s="277" t="s">
        <v>2848</v>
      </c>
      <c r="E294" s="275"/>
      <c r="F294" s="277"/>
      <c r="G294" s="274"/>
    </row>
    <row r="295" spans="1:7" x14ac:dyDescent="0.4">
      <c r="A295" s="275">
        <v>1522</v>
      </c>
      <c r="B295" s="276">
        <v>11578</v>
      </c>
      <c r="C295" s="274" t="s">
        <v>3166</v>
      </c>
      <c r="D295" s="277" t="s">
        <v>2848</v>
      </c>
      <c r="E295" s="275"/>
      <c r="F295" s="277"/>
      <c r="G295" s="274"/>
    </row>
    <row r="296" spans="1:7" x14ac:dyDescent="0.4">
      <c r="A296" s="275">
        <v>1496</v>
      </c>
      <c r="B296" s="276">
        <v>11861</v>
      </c>
      <c r="C296" s="274" t="s">
        <v>3167</v>
      </c>
      <c r="D296" s="277" t="s">
        <v>2848</v>
      </c>
      <c r="E296" s="275"/>
      <c r="F296" s="277"/>
      <c r="G296" s="274"/>
    </row>
    <row r="297" spans="1:7" x14ac:dyDescent="0.4">
      <c r="A297" s="275">
        <v>1544</v>
      </c>
      <c r="B297" s="276">
        <v>12131</v>
      </c>
      <c r="C297" s="274" t="s">
        <v>3168</v>
      </c>
      <c r="D297" s="277" t="s">
        <v>2848</v>
      </c>
      <c r="E297" s="275"/>
      <c r="F297" s="277"/>
      <c r="G297" s="274"/>
    </row>
    <row r="298" spans="1:7" x14ac:dyDescent="0.4">
      <c r="A298" s="275">
        <v>1520</v>
      </c>
      <c r="B298" s="276">
        <v>12737</v>
      </c>
      <c r="C298" s="274" t="s">
        <v>3169</v>
      </c>
      <c r="D298" s="277" t="s">
        <v>2848</v>
      </c>
      <c r="E298" s="275"/>
      <c r="F298" s="277"/>
      <c r="G298" s="274"/>
    </row>
    <row r="299" spans="1:7" x14ac:dyDescent="0.4">
      <c r="A299" s="275">
        <v>1527</v>
      </c>
      <c r="B299" s="276">
        <v>12845</v>
      </c>
      <c r="C299" s="274" t="s">
        <v>3170</v>
      </c>
      <c r="D299" s="277" t="s">
        <v>2848</v>
      </c>
      <c r="E299" s="275"/>
      <c r="F299" s="277"/>
      <c r="G299" s="274"/>
    </row>
    <row r="300" spans="1:7" x14ac:dyDescent="0.4">
      <c r="A300" s="275">
        <v>1570</v>
      </c>
      <c r="B300" s="276">
        <v>12871</v>
      </c>
      <c r="C300" s="274" t="s">
        <v>3171</v>
      </c>
      <c r="D300" s="277" t="s">
        <v>2848</v>
      </c>
      <c r="E300" s="275"/>
      <c r="F300" s="277"/>
      <c r="G300" s="274"/>
    </row>
    <row r="301" spans="1:7" x14ac:dyDescent="0.4">
      <c r="A301" s="275">
        <v>1381</v>
      </c>
      <c r="B301" s="276">
        <v>13011</v>
      </c>
      <c r="C301" s="274" t="s">
        <v>3172</v>
      </c>
      <c r="D301" s="277" t="s">
        <v>2848</v>
      </c>
      <c r="E301" s="275"/>
      <c r="F301" s="277"/>
      <c r="G301" s="274"/>
    </row>
    <row r="302" spans="1:7" x14ac:dyDescent="0.4">
      <c r="A302" s="275">
        <v>1482</v>
      </c>
      <c r="B302" s="276">
        <v>13051</v>
      </c>
      <c r="C302" s="274" t="s">
        <v>3173</v>
      </c>
      <c r="D302" s="277" t="s">
        <v>2848</v>
      </c>
      <c r="E302" s="275"/>
      <c r="F302" s="277"/>
      <c r="G302" s="274"/>
    </row>
    <row r="303" spans="1:7" x14ac:dyDescent="0.4">
      <c r="A303" s="275">
        <v>1526</v>
      </c>
      <c r="B303" s="276">
        <v>13124</v>
      </c>
      <c r="C303" s="274" t="s">
        <v>3174</v>
      </c>
      <c r="D303" s="277" t="s">
        <v>2848</v>
      </c>
      <c r="E303" s="275"/>
      <c r="F303" s="277"/>
      <c r="G303" s="274"/>
    </row>
    <row r="304" spans="1:7" x14ac:dyDescent="0.4">
      <c r="A304" s="275">
        <v>1580</v>
      </c>
      <c r="B304" s="276">
        <v>13191</v>
      </c>
      <c r="C304" s="274" t="s">
        <v>3175</v>
      </c>
      <c r="D304" s="277" t="s">
        <v>2848</v>
      </c>
      <c r="E304" s="275"/>
      <c r="F304" s="277"/>
      <c r="G304" s="274"/>
    </row>
    <row r="305" spans="1:7" x14ac:dyDescent="0.4">
      <c r="A305" s="275">
        <v>1547</v>
      </c>
      <c r="B305" s="276">
        <v>13249</v>
      </c>
      <c r="C305" s="274" t="s">
        <v>3176</v>
      </c>
      <c r="D305" s="277" t="s">
        <v>2848</v>
      </c>
      <c r="E305" s="275"/>
      <c r="F305" s="277"/>
      <c r="G305" s="274"/>
    </row>
    <row r="306" spans="1:7" x14ac:dyDescent="0.4">
      <c r="A306" s="275">
        <v>1560</v>
      </c>
      <c r="B306" s="276">
        <v>13330</v>
      </c>
      <c r="C306" s="274" t="s">
        <v>3177</v>
      </c>
      <c r="D306" s="277" t="s">
        <v>2848</v>
      </c>
      <c r="E306" s="275"/>
      <c r="F306" s="277"/>
      <c r="G306" s="274"/>
    </row>
    <row r="307" spans="1:7" x14ac:dyDescent="0.4">
      <c r="A307" s="275">
        <v>1531</v>
      </c>
      <c r="B307" s="276">
        <v>13376</v>
      </c>
      <c r="C307" s="274" t="s">
        <v>3178</v>
      </c>
      <c r="D307" s="277" t="s">
        <v>2848</v>
      </c>
      <c r="E307" s="275"/>
      <c r="F307" s="277"/>
      <c r="G307" s="274"/>
    </row>
    <row r="308" spans="1:7" x14ac:dyDescent="0.4">
      <c r="A308" s="275">
        <v>1609</v>
      </c>
      <c r="B308" s="276">
        <v>13467</v>
      </c>
      <c r="C308" s="274" t="s">
        <v>3179</v>
      </c>
      <c r="D308" s="277" t="s">
        <v>2848</v>
      </c>
      <c r="E308" s="275"/>
      <c r="F308" s="277"/>
      <c r="G308" s="274"/>
    </row>
    <row r="309" spans="1:7" x14ac:dyDescent="0.4">
      <c r="A309" s="275">
        <v>1473</v>
      </c>
      <c r="B309" s="276">
        <v>13498</v>
      </c>
      <c r="C309" s="274" t="s">
        <v>3180</v>
      </c>
      <c r="D309" s="277" t="s">
        <v>2848</v>
      </c>
      <c r="E309" s="275"/>
      <c r="F309" s="277"/>
      <c r="G309" s="274"/>
    </row>
    <row r="310" spans="1:7" x14ac:dyDescent="0.4">
      <c r="A310" s="275">
        <v>1498</v>
      </c>
      <c r="B310" s="276">
        <v>13728</v>
      </c>
      <c r="C310" s="274" t="s">
        <v>3181</v>
      </c>
      <c r="D310" s="277" t="s">
        <v>2848</v>
      </c>
      <c r="E310" s="275"/>
      <c r="F310" s="277"/>
      <c r="G310" s="274"/>
    </row>
    <row r="311" spans="1:7" x14ac:dyDescent="0.4">
      <c r="A311" s="275">
        <v>1486</v>
      </c>
      <c r="B311" s="276">
        <v>13779</v>
      </c>
      <c r="C311" s="274" t="s">
        <v>3182</v>
      </c>
      <c r="D311" s="277" t="s">
        <v>2848</v>
      </c>
      <c r="E311" s="275"/>
      <c r="F311" s="277"/>
      <c r="G311" s="274"/>
    </row>
    <row r="312" spans="1:7" x14ac:dyDescent="0.4">
      <c r="A312" s="275">
        <v>1504</v>
      </c>
      <c r="B312" s="276">
        <v>13998</v>
      </c>
      <c r="C312" s="274" t="s">
        <v>3183</v>
      </c>
      <c r="D312" s="277" t="s">
        <v>2848</v>
      </c>
      <c r="E312" s="275"/>
      <c r="F312" s="277"/>
      <c r="G312" s="274"/>
    </row>
    <row r="313" spans="1:7" x14ac:dyDescent="0.4">
      <c r="A313" s="275">
        <v>1553</v>
      </c>
      <c r="B313" s="276">
        <v>14008</v>
      </c>
      <c r="C313" s="274" t="s">
        <v>3184</v>
      </c>
      <c r="D313" s="277" t="s">
        <v>2848</v>
      </c>
      <c r="E313" s="275"/>
      <c r="F313" s="277"/>
      <c r="G313" s="274"/>
    </row>
    <row r="314" spans="1:7" x14ac:dyDescent="0.4">
      <c r="A314" s="275">
        <v>1594</v>
      </c>
      <c r="B314" s="276">
        <v>14362</v>
      </c>
      <c r="C314" s="274" t="s">
        <v>3185</v>
      </c>
      <c r="D314" s="277" t="s">
        <v>2848</v>
      </c>
      <c r="E314" s="275"/>
      <c r="F314" s="277"/>
      <c r="G314" s="274"/>
    </row>
    <row r="315" spans="1:7" x14ac:dyDescent="0.4">
      <c r="A315" s="275">
        <v>1607</v>
      </c>
      <c r="B315" s="276">
        <v>14395</v>
      </c>
      <c r="C315" s="274" t="s">
        <v>3186</v>
      </c>
      <c r="D315" s="277" t="s">
        <v>2848</v>
      </c>
      <c r="E315" s="275"/>
      <c r="F315" s="277"/>
      <c r="G315" s="274"/>
    </row>
    <row r="316" spans="1:7" x14ac:dyDescent="0.4">
      <c r="A316" s="275">
        <v>1593</v>
      </c>
      <c r="B316" s="276">
        <v>14403</v>
      </c>
      <c r="C316" s="274" t="s">
        <v>3187</v>
      </c>
      <c r="D316" s="277" t="s">
        <v>2848</v>
      </c>
      <c r="E316" s="275"/>
      <c r="F316" s="277"/>
      <c r="G316" s="274"/>
    </row>
    <row r="317" spans="1:7" x14ac:dyDescent="0.4">
      <c r="A317" s="275">
        <v>1543</v>
      </c>
      <c r="B317" s="276">
        <v>14434</v>
      </c>
      <c r="C317" s="274" t="s">
        <v>3188</v>
      </c>
      <c r="D317" s="277" t="s">
        <v>2848</v>
      </c>
      <c r="E317" s="275"/>
      <c r="F317" s="277"/>
      <c r="G317" s="274"/>
    </row>
    <row r="318" spans="1:7" x14ac:dyDescent="0.4">
      <c r="A318" s="275">
        <v>1513</v>
      </c>
      <c r="B318" s="276">
        <v>14647</v>
      </c>
      <c r="C318" s="274" t="s">
        <v>3189</v>
      </c>
      <c r="D318" s="277" t="s">
        <v>2848</v>
      </c>
      <c r="E318" s="275"/>
      <c r="F318" s="277"/>
      <c r="G318" s="274"/>
    </row>
    <row r="319" spans="1:7" x14ac:dyDescent="0.4">
      <c r="A319" s="275">
        <v>1564</v>
      </c>
      <c r="B319" s="276">
        <v>14959</v>
      </c>
      <c r="C319" s="274" t="s">
        <v>3190</v>
      </c>
      <c r="D319" s="277" t="s">
        <v>2848</v>
      </c>
      <c r="E319" s="275"/>
      <c r="F319" s="277"/>
      <c r="G319" s="274"/>
    </row>
    <row r="320" spans="1:7" x14ac:dyDescent="0.4">
      <c r="A320" s="275">
        <v>1521</v>
      </c>
      <c r="B320" s="276">
        <v>15063</v>
      </c>
      <c r="C320" s="274" t="s">
        <v>3191</v>
      </c>
      <c r="D320" s="277" t="s">
        <v>2848</v>
      </c>
      <c r="E320" s="275"/>
      <c r="F320" s="277"/>
      <c r="G320" s="274"/>
    </row>
    <row r="321" spans="1:7" x14ac:dyDescent="0.4">
      <c r="A321" s="275">
        <v>1536</v>
      </c>
      <c r="B321" s="276">
        <v>15078</v>
      </c>
      <c r="C321" s="274" t="s">
        <v>3192</v>
      </c>
      <c r="D321" s="277" t="s">
        <v>2848</v>
      </c>
      <c r="E321" s="275"/>
      <c r="F321" s="277"/>
      <c r="G321" s="274"/>
    </row>
    <row r="322" spans="1:7" x14ac:dyDescent="0.4">
      <c r="A322" s="275">
        <v>1565</v>
      </c>
      <c r="B322" s="276">
        <v>15113</v>
      </c>
      <c r="C322" s="274" t="s">
        <v>3193</v>
      </c>
      <c r="D322" s="277" t="s">
        <v>2848</v>
      </c>
      <c r="E322" s="275"/>
      <c r="F322" s="277"/>
      <c r="G322" s="274"/>
    </row>
    <row r="323" spans="1:7" x14ac:dyDescent="0.4">
      <c r="A323" s="275">
        <v>1601</v>
      </c>
      <c r="B323" s="276">
        <v>15129</v>
      </c>
      <c r="C323" s="274" t="s">
        <v>3194</v>
      </c>
      <c r="D323" s="277" t="s">
        <v>2848</v>
      </c>
      <c r="E323" s="275"/>
      <c r="F323" s="277"/>
      <c r="G323" s="274"/>
    </row>
    <row r="324" spans="1:7" x14ac:dyDescent="0.4">
      <c r="A324" s="275">
        <v>1590</v>
      </c>
      <c r="B324" s="276">
        <v>15489</v>
      </c>
      <c r="C324" s="274" t="s">
        <v>3195</v>
      </c>
      <c r="D324" s="277" t="s">
        <v>2848</v>
      </c>
      <c r="E324" s="275"/>
      <c r="F324" s="277"/>
      <c r="G324" s="274"/>
    </row>
    <row r="325" spans="1:7" x14ac:dyDescent="0.4">
      <c r="A325" s="275">
        <v>1538</v>
      </c>
      <c r="B325" s="276">
        <v>15685</v>
      </c>
      <c r="C325" s="274" t="s">
        <v>3196</v>
      </c>
      <c r="D325" s="277" t="s">
        <v>2848</v>
      </c>
      <c r="E325" s="275"/>
      <c r="F325" s="277"/>
      <c r="G325" s="274"/>
    </row>
    <row r="326" spans="1:7" x14ac:dyDescent="0.4">
      <c r="A326" s="275">
        <v>1592</v>
      </c>
      <c r="B326" s="276">
        <v>15728</v>
      </c>
      <c r="C326" s="274" t="s">
        <v>3197</v>
      </c>
      <c r="D326" s="277" t="s">
        <v>2848</v>
      </c>
      <c r="E326" s="275"/>
      <c r="F326" s="277"/>
      <c r="G326" s="274"/>
    </row>
    <row r="327" spans="1:7" x14ac:dyDescent="0.4">
      <c r="A327" s="275">
        <v>1542</v>
      </c>
      <c r="B327" s="276">
        <v>15805</v>
      </c>
      <c r="C327" s="274" t="s">
        <v>3198</v>
      </c>
      <c r="D327" s="277" t="s">
        <v>2848</v>
      </c>
      <c r="E327" s="275"/>
      <c r="F327" s="277"/>
      <c r="G327" s="274"/>
    </row>
    <row r="328" spans="1:7" x14ac:dyDescent="0.4">
      <c r="A328" s="275">
        <v>1709</v>
      </c>
      <c r="B328" s="276">
        <v>15920</v>
      </c>
      <c r="C328" s="274" t="s">
        <v>3199</v>
      </c>
      <c r="D328" s="277" t="s">
        <v>2848</v>
      </c>
      <c r="E328" s="275"/>
      <c r="F328" s="277"/>
      <c r="G328" s="274"/>
    </row>
    <row r="329" spans="1:7" x14ac:dyDescent="0.4">
      <c r="A329" s="275">
        <v>1568</v>
      </c>
      <c r="B329" s="276">
        <v>15953</v>
      </c>
      <c r="C329" s="274" t="s">
        <v>3200</v>
      </c>
      <c r="D329" s="277" t="s">
        <v>2848</v>
      </c>
      <c r="E329" s="275"/>
      <c r="F329" s="277"/>
      <c r="G329" s="274"/>
    </row>
    <row r="330" spans="1:7" x14ac:dyDescent="0.4">
      <c r="A330" s="275">
        <v>1596</v>
      </c>
      <c r="B330" s="276">
        <v>4843</v>
      </c>
      <c r="C330" s="274" t="s">
        <v>3201</v>
      </c>
      <c r="D330" s="277" t="s">
        <v>2848</v>
      </c>
      <c r="E330" s="275"/>
      <c r="F330" s="277"/>
      <c r="G330" s="274"/>
    </row>
    <row r="331" spans="1:7" x14ac:dyDescent="0.4">
      <c r="A331" s="275">
        <v>1508</v>
      </c>
      <c r="B331" s="276">
        <v>5089</v>
      </c>
      <c r="C331" s="274" t="s">
        <v>3202</v>
      </c>
      <c r="D331" s="277" t="s">
        <v>2848</v>
      </c>
      <c r="E331" s="275"/>
      <c r="F331" s="277"/>
      <c r="G331" s="274"/>
    </row>
    <row r="332" spans="1:7" x14ac:dyDescent="0.4">
      <c r="A332" s="275">
        <v>1540</v>
      </c>
      <c r="B332" s="276">
        <v>5493</v>
      </c>
      <c r="C332" s="274" t="s">
        <v>3203</v>
      </c>
      <c r="D332" s="277" t="s">
        <v>2848</v>
      </c>
      <c r="E332" s="275"/>
      <c r="F332" s="277"/>
      <c r="G332" s="274"/>
    </row>
    <row r="333" spans="1:7" x14ac:dyDescent="0.4">
      <c r="A333" s="275">
        <v>1517</v>
      </c>
      <c r="B333" s="276">
        <v>6536</v>
      </c>
      <c r="C333" s="274" t="s">
        <v>3204</v>
      </c>
      <c r="D333" s="277" t="s">
        <v>2848</v>
      </c>
      <c r="E333" s="275"/>
      <c r="F333" s="277"/>
      <c r="G333" s="274"/>
    </row>
    <row r="334" spans="1:7" x14ac:dyDescent="0.4">
      <c r="A334" s="275">
        <v>1499</v>
      </c>
      <c r="B334" s="276">
        <v>6791</v>
      </c>
      <c r="C334" s="274" t="s">
        <v>3205</v>
      </c>
      <c r="D334" s="277" t="s">
        <v>2848</v>
      </c>
      <c r="E334" s="275"/>
      <c r="F334" s="277"/>
      <c r="G334" s="274"/>
    </row>
    <row r="335" spans="1:7" x14ac:dyDescent="0.4">
      <c r="A335" s="275">
        <v>1488</v>
      </c>
      <c r="B335" s="276">
        <v>7098</v>
      </c>
      <c r="C335" s="274" t="s">
        <v>3206</v>
      </c>
      <c r="D335" s="277" t="s">
        <v>2848</v>
      </c>
      <c r="E335" s="275"/>
      <c r="F335" s="277"/>
      <c r="G335" s="274"/>
    </row>
    <row r="336" spans="1:7" x14ac:dyDescent="0.4">
      <c r="A336" s="275">
        <v>1599</v>
      </c>
      <c r="B336" s="276">
        <v>7672</v>
      </c>
      <c r="C336" s="274" t="s">
        <v>3207</v>
      </c>
      <c r="D336" s="277" t="s">
        <v>2848</v>
      </c>
      <c r="E336" s="275"/>
      <c r="F336" s="277"/>
      <c r="G336" s="274"/>
    </row>
    <row r="337" spans="1:7" x14ac:dyDescent="0.4">
      <c r="A337" s="275">
        <v>1519</v>
      </c>
      <c r="B337" s="276">
        <v>8503</v>
      </c>
      <c r="C337" s="274" t="s">
        <v>3208</v>
      </c>
      <c r="D337" s="277" t="s">
        <v>2848</v>
      </c>
      <c r="E337" s="275"/>
      <c r="F337" s="277"/>
      <c r="G337" s="274"/>
    </row>
    <row r="338" spans="1:7" x14ac:dyDescent="0.4">
      <c r="A338" s="275">
        <v>1541</v>
      </c>
      <c r="B338" s="276">
        <v>908</v>
      </c>
      <c r="C338" s="274" t="s">
        <v>3209</v>
      </c>
      <c r="D338" s="277" t="s">
        <v>2848</v>
      </c>
      <c r="E338" s="275"/>
      <c r="F338" s="277"/>
      <c r="G338" s="274"/>
    </row>
    <row r="339" spans="1:7" x14ac:dyDescent="0.4">
      <c r="A339" s="275">
        <v>1001</v>
      </c>
      <c r="B339" s="276">
        <v>10309</v>
      </c>
      <c r="C339" s="274" t="s">
        <v>3210</v>
      </c>
      <c r="D339" s="277" t="s">
        <v>2848</v>
      </c>
      <c r="E339" s="275"/>
      <c r="F339" s="277"/>
      <c r="G339" s="274"/>
    </row>
    <row r="340" spans="1:7" x14ac:dyDescent="0.4">
      <c r="A340" s="275">
        <v>1031</v>
      </c>
      <c r="B340" s="276">
        <v>10313</v>
      </c>
      <c r="C340" s="274" t="s">
        <v>3211</v>
      </c>
      <c r="D340" s="277" t="s">
        <v>2848</v>
      </c>
      <c r="E340" s="275"/>
      <c r="F340" s="277"/>
      <c r="G340" s="274"/>
    </row>
    <row r="341" spans="1:7" x14ac:dyDescent="0.4">
      <c r="A341" s="275">
        <v>1010</v>
      </c>
      <c r="B341" s="276">
        <v>10317</v>
      </c>
      <c r="C341" s="274" t="s">
        <v>3212</v>
      </c>
      <c r="D341" s="277" t="s">
        <v>2848</v>
      </c>
      <c r="E341" s="275"/>
      <c r="F341" s="277"/>
      <c r="G341" s="274"/>
    </row>
    <row r="342" spans="1:7" x14ac:dyDescent="0.4">
      <c r="A342" s="275">
        <v>1055</v>
      </c>
      <c r="B342" s="276">
        <v>10370</v>
      </c>
      <c r="C342" s="274" t="s">
        <v>3213</v>
      </c>
      <c r="D342" s="277" t="s">
        <v>2848</v>
      </c>
      <c r="E342" s="275"/>
      <c r="F342" s="277"/>
      <c r="G342" s="274"/>
    </row>
    <row r="343" spans="1:7" x14ac:dyDescent="0.4">
      <c r="A343" s="275">
        <v>1027</v>
      </c>
      <c r="B343" s="276">
        <v>10392</v>
      </c>
      <c r="C343" s="274" t="s">
        <v>3214</v>
      </c>
      <c r="D343" s="277" t="s">
        <v>2848</v>
      </c>
      <c r="E343" s="275"/>
      <c r="F343" s="277"/>
      <c r="G343" s="274"/>
    </row>
    <row r="344" spans="1:7" x14ac:dyDescent="0.4">
      <c r="A344" s="275">
        <v>1076</v>
      </c>
      <c r="B344" s="276">
        <v>10477</v>
      </c>
      <c r="C344" s="274" t="s">
        <v>3215</v>
      </c>
      <c r="D344" s="277" t="s">
        <v>2848</v>
      </c>
      <c r="E344" s="275"/>
      <c r="F344" s="277"/>
      <c r="G344" s="274"/>
    </row>
    <row r="345" spans="1:7" x14ac:dyDescent="0.4">
      <c r="A345" s="275">
        <v>1064</v>
      </c>
      <c r="B345" s="276">
        <v>10607</v>
      </c>
      <c r="C345" s="274" t="s">
        <v>3216</v>
      </c>
      <c r="D345" s="277" t="s">
        <v>2848</v>
      </c>
      <c r="E345" s="275"/>
      <c r="F345" s="277"/>
      <c r="G345" s="274"/>
    </row>
    <row r="346" spans="1:7" x14ac:dyDescent="0.4">
      <c r="A346" s="275">
        <v>1026</v>
      </c>
      <c r="B346" s="276">
        <v>11001</v>
      </c>
      <c r="C346" s="274" t="s">
        <v>3217</v>
      </c>
      <c r="D346" s="277" t="s">
        <v>2848</v>
      </c>
      <c r="E346" s="275"/>
      <c r="F346" s="277"/>
      <c r="G346" s="274"/>
    </row>
    <row r="347" spans="1:7" x14ac:dyDescent="0.4">
      <c r="A347" s="275">
        <v>1040</v>
      </c>
      <c r="B347" s="276">
        <v>11310</v>
      </c>
      <c r="C347" s="274" t="s">
        <v>3218</v>
      </c>
      <c r="D347" s="277" t="s">
        <v>2848</v>
      </c>
      <c r="E347" s="275"/>
      <c r="F347" s="277"/>
      <c r="G347" s="274"/>
    </row>
    <row r="348" spans="1:7" x14ac:dyDescent="0.4">
      <c r="A348" s="275">
        <v>1025</v>
      </c>
      <c r="B348" s="276">
        <v>11512</v>
      </c>
      <c r="C348" s="274" t="s">
        <v>3219</v>
      </c>
      <c r="D348" s="277" t="s">
        <v>2848</v>
      </c>
      <c r="E348" s="275"/>
      <c r="F348" s="277"/>
      <c r="G348" s="274"/>
    </row>
    <row r="349" spans="1:7" x14ac:dyDescent="0.4">
      <c r="A349" s="275">
        <v>1009</v>
      </c>
      <c r="B349" s="276">
        <v>12374</v>
      </c>
      <c r="C349" s="274" t="s">
        <v>3220</v>
      </c>
      <c r="D349" s="277" t="s">
        <v>2848</v>
      </c>
      <c r="E349" s="275"/>
      <c r="F349" s="277"/>
      <c r="G349" s="274"/>
    </row>
    <row r="350" spans="1:7" x14ac:dyDescent="0.4">
      <c r="A350" s="275">
        <v>1005</v>
      </c>
      <c r="B350" s="276">
        <v>4082</v>
      </c>
      <c r="C350" s="274" t="s">
        <v>3221</v>
      </c>
      <c r="D350" s="277" t="s">
        <v>2848</v>
      </c>
      <c r="E350" s="275"/>
      <c r="F350" s="277"/>
      <c r="G350" s="274"/>
    </row>
    <row r="351" spans="1:7" x14ac:dyDescent="0.4">
      <c r="A351" s="275">
        <v>1054</v>
      </c>
      <c r="B351" s="276">
        <v>520</v>
      </c>
      <c r="C351" s="274" t="s">
        <v>3222</v>
      </c>
      <c r="D351" s="277" t="s">
        <v>2848</v>
      </c>
      <c r="E351" s="275"/>
      <c r="F351" s="277"/>
      <c r="G351" s="274"/>
    </row>
    <row r="352" spans="1:7" x14ac:dyDescent="0.4">
      <c r="A352" s="275">
        <v>1034</v>
      </c>
      <c r="B352" s="276">
        <v>5922</v>
      </c>
      <c r="C352" s="274" t="s">
        <v>3223</v>
      </c>
      <c r="D352" s="277" t="s">
        <v>2848</v>
      </c>
      <c r="E352" s="275"/>
      <c r="F352" s="277"/>
      <c r="G352" s="274"/>
    </row>
    <row r="353" spans="1:7" x14ac:dyDescent="0.4">
      <c r="A353" s="275">
        <v>1022</v>
      </c>
      <c r="B353" s="276">
        <v>624</v>
      </c>
      <c r="C353" s="274" t="s">
        <v>3224</v>
      </c>
      <c r="D353" s="277" t="s">
        <v>2848</v>
      </c>
      <c r="E353" s="275"/>
      <c r="F353" s="277"/>
      <c r="G353" s="274"/>
    </row>
    <row r="354" spans="1:7" x14ac:dyDescent="0.4">
      <c r="A354" s="275">
        <v>1059</v>
      </c>
      <c r="B354" s="276">
        <v>6677</v>
      </c>
      <c r="C354" s="274" t="s">
        <v>3225</v>
      </c>
      <c r="D354" s="277" t="s">
        <v>2848</v>
      </c>
      <c r="E354" s="275"/>
      <c r="F354" s="277"/>
      <c r="G354" s="274"/>
    </row>
    <row r="355" spans="1:7" x14ac:dyDescent="0.4">
      <c r="A355" s="275">
        <v>1069</v>
      </c>
      <c r="B355" s="276">
        <v>7837</v>
      </c>
      <c r="C355" s="274" t="s">
        <v>3226</v>
      </c>
      <c r="D355" s="277" t="s">
        <v>2848</v>
      </c>
      <c r="E355" s="275"/>
      <c r="F355" s="277"/>
      <c r="G355" s="274"/>
    </row>
    <row r="356" spans="1:7" x14ac:dyDescent="0.4">
      <c r="A356" s="275">
        <v>995</v>
      </c>
      <c r="B356" s="276">
        <v>8029</v>
      </c>
      <c r="C356" s="274" t="s">
        <v>3227</v>
      </c>
      <c r="D356" s="277" t="s">
        <v>2848</v>
      </c>
      <c r="E356" s="275"/>
      <c r="F356" s="277"/>
      <c r="G356" s="274"/>
    </row>
    <row r="357" spans="1:7" x14ac:dyDescent="0.4">
      <c r="A357" s="275">
        <v>1028</v>
      </c>
      <c r="B357" s="276">
        <v>8700</v>
      </c>
      <c r="C357" s="274" t="s">
        <v>3228</v>
      </c>
      <c r="D357" s="277" t="s">
        <v>2848</v>
      </c>
      <c r="E357" s="275"/>
      <c r="F357" s="277"/>
      <c r="G357" s="274"/>
    </row>
    <row r="358" spans="1:7" x14ac:dyDescent="0.4">
      <c r="A358" s="275">
        <v>1062</v>
      </c>
      <c r="B358" s="276">
        <v>8852</v>
      </c>
      <c r="C358" s="274" t="s">
        <v>3229</v>
      </c>
      <c r="D358" s="277" t="s">
        <v>2848</v>
      </c>
      <c r="E358" s="275"/>
      <c r="F358" s="277"/>
      <c r="G358" s="274"/>
    </row>
    <row r="359" spans="1:7" x14ac:dyDescent="0.4">
      <c r="A359" s="275">
        <v>996</v>
      </c>
      <c r="B359" s="276">
        <v>9755</v>
      </c>
      <c r="C359" s="274" t="s">
        <v>3230</v>
      </c>
      <c r="D359" s="277" t="s">
        <v>2848</v>
      </c>
      <c r="E359" s="275"/>
      <c r="F359" s="277"/>
      <c r="G359" s="274"/>
    </row>
    <row r="360" spans="1:7" x14ac:dyDescent="0.4">
      <c r="A360" s="275">
        <v>616</v>
      </c>
      <c r="B360" s="276">
        <v>4866</v>
      </c>
      <c r="C360" s="274" t="s">
        <v>3231</v>
      </c>
      <c r="D360" s="277" t="s">
        <v>2848</v>
      </c>
      <c r="E360" s="275"/>
      <c r="F360" s="277"/>
      <c r="G360" s="274"/>
    </row>
    <row r="361" spans="1:7" x14ac:dyDescent="0.4">
      <c r="A361" s="275">
        <v>504</v>
      </c>
      <c r="B361" s="276">
        <v>5236</v>
      </c>
      <c r="C361" s="274" t="s">
        <v>3232</v>
      </c>
      <c r="D361" s="277" t="s">
        <v>2848</v>
      </c>
      <c r="E361" s="275"/>
      <c r="F361" s="277"/>
      <c r="G361" s="274"/>
    </row>
    <row r="362" spans="1:7" x14ac:dyDescent="0.4">
      <c r="A362" s="275">
        <v>586</v>
      </c>
      <c r="B362" s="276">
        <v>5388</v>
      </c>
      <c r="C362" s="274" t="s">
        <v>3233</v>
      </c>
      <c r="D362" s="277" t="s">
        <v>2848</v>
      </c>
      <c r="E362" s="275"/>
      <c r="F362" s="277"/>
      <c r="G362" s="274"/>
    </row>
    <row r="363" spans="1:7" x14ac:dyDescent="0.4">
      <c r="A363" s="275">
        <v>585</v>
      </c>
      <c r="B363" s="276">
        <v>7311</v>
      </c>
      <c r="C363" s="274" t="s">
        <v>3234</v>
      </c>
      <c r="D363" s="277" t="s">
        <v>2848</v>
      </c>
      <c r="E363" s="275"/>
      <c r="F363" s="277"/>
      <c r="G363" s="274"/>
    </row>
    <row r="364" spans="1:7" x14ac:dyDescent="0.4">
      <c r="A364" s="275">
        <v>594</v>
      </c>
      <c r="B364" s="276">
        <v>7353</v>
      </c>
      <c r="C364" s="274" t="s">
        <v>3235</v>
      </c>
      <c r="D364" s="277" t="s">
        <v>2848</v>
      </c>
      <c r="E364" s="275"/>
      <c r="F364" s="277"/>
      <c r="G364" s="274"/>
    </row>
    <row r="365" spans="1:7" x14ac:dyDescent="0.4">
      <c r="A365" s="275">
        <v>646</v>
      </c>
      <c r="B365" s="276">
        <v>7406</v>
      </c>
      <c r="C365" s="274" t="s">
        <v>3236</v>
      </c>
      <c r="D365" s="277" t="s">
        <v>2848</v>
      </c>
      <c r="E365" s="275"/>
      <c r="F365" s="277"/>
      <c r="G365" s="274"/>
    </row>
    <row r="366" spans="1:7" x14ac:dyDescent="0.4">
      <c r="A366" s="275">
        <v>595</v>
      </c>
      <c r="B366" s="276">
        <v>7728</v>
      </c>
      <c r="C366" s="274" t="s">
        <v>3237</v>
      </c>
      <c r="D366" s="277" t="s">
        <v>2848</v>
      </c>
      <c r="E366" s="275"/>
      <c r="F366" s="277"/>
      <c r="G366" s="274"/>
    </row>
    <row r="367" spans="1:7" x14ac:dyDescent="0.4">
      <c r="A367" s="275">
        <v>631</v>
      </c>
      <c r="B367" s="276">
        <v>8221</v>
      </c>
      <c r="C367" s="274" t="s">
        <v>3238</v>
      </c>
      <c r="D367" s="277" t="s">
        <v>2848</v>
      </c>
      <c r="E367" s="275"/>
      <c r="F367" s="277"/>
      <c r="G367" s="274"/>
    </row>
    <row r="368" spans="1:7" x14ac:dyDescent="0.4">
      <c r="A368" s="275">
        <v>618</v>
      </c>
      <c r="B368" s="276">
        <v>8949</v>
      </c>
      <c r="C368" s="274" t="s">
        <v>3239</v>
      </c>
      <c r="D368" s="277" t="s">
        <v>2848</v>
      </c>
      <c r="E368" s="275"/>
      <c r="F368" s="277"/>
      <c r="G368" s="274"/>
    </row>
    <row r="369" spans="1:7" x14ac:dyDescent="0.4">
      <c r="A369" s="275">
        <v>563</v>
      </c>
      <c r="B369" s="276">
        <v>5678</v>
      </c>
      <c r="C369" s="274" t="s">
        <v>3240</v>
      </c>
      <c r="D369" s="277" t="s">
        <v>2848</v>
      </c>
      <c r="E369" s="275"/>
      <c r="F369" s="277"/>
      <c r="G369" s="274"/>
    </row>
    <row r="370" spans="1:7" x14ac:dyDescent="0.4">
      <c r="A370" s="275">
        <v>2085</v>
      </c>
      <c r="B370" s="276">
        <v>10127</v>
      </c>
      <c r="C370" s="274" t="s">
        <v>3241</v>
      </c>
      <c r="D370" s="277" t="s">
        <v>2848</v>
      </c>
      <c r="E370" s="275"/>
      <c r="F370" s="277"/>
      <c r="G370" s="274"/>
    </row>
    <row r="371" spans="1:7" x14ac:dyDescent="0.4">
      <c r="A371" s="275">
        <v>2002</v>
      </c>
      <c r="B371" s="276">
        <v>10413</v>
      </c>
      <c r="C371" s="274" t="s">
        <v>3242</v>
      </c>
      <c r="D371" s="277" t="s">
        <v>2848</v>
      </c>
      <c r="E371" s="275"/>
      <c r="F371" s="277"/>
      <c r="G371" s="274"/>
    </row>
    <row r="372" spans="1:7" x14ac:dyDescent="0.4">
      <c r="A372" s="275">
        <v>2030</v>
      </c>
      <c r="B372" s="276">
        <v>10596</v>
      </c>
      <c r="C372" s="274" t="s">
        <v>3243</v>
      </c>
      <c r="D372" s="277" t="s">
        <v>2848</v>
      </c>
      <c r="E372" s="275"/>
      <c r="F372" s="277"/>
      <c r="G372" s="274"/>
    </row>
    <row r="373" spans="1:7" x14ac:dyDescent="0.4">
      <c r="A373" s="275">
        <v>2098</v>
      </c>
      <c r="B373" s="276">
        <v>10939</v>
      </c>
      <c r="C373" s="274" t="s">
        <v>3244</v>
      </c>
      <c r="D373" s="277" t="s">
        <v>2848</v>
      </c>
      <c r="E373" s="275"/>
      <c r="F373" s="277"/>
      <c r="G373" s="274"/>
    </row>
    <row r="374" spans="1:7" x14ac:dyDescent="0.4">
      <c r="A374" s="275">
        <v>2034</v>
      </c>
      <c r="B374" s="276">
        <v>10953</v>
      </c>
      <c r="C374" s="274" t="s">
        <v>3245</v>
      </c>
      <c r="D374" s="277" t="s">
        <v>2848</v>
      </c>
      <c r="E374" s="275"/>
      <c r="F374" s="277"/>
      <c r="G374" s="274"/>
    </row>
    <row r="375" spans="1:7" x14ac:dyDescent="0.4">
      <c r="A375" s="275">
        <v>2099</v>
      </c>
      <c r="B375" s="276">
        <v>11127</v>
      </c>
      <c r="C375" s="274" t="s">
        <v>3246</v>
      </c>
      <c r="D375" s="277" t="s">
        <v>2848</v>
      </c>
      <c r="E375" s="275"/>
      <c r="F375" s="277"/>
      <c r="G375" s="274"/>
    </row>
    <row r="376" spans="1:7" x14ac:dyDescent="0.4">
      <c r="A376" s="275">
        <v>2026</v>
      </c>
      <c r="B376" s="276">
        <v>11543</v>
      </c>
      <c r="C376" s="274" t="s">
        <v>3247</v>
      </c>
      <c r="D376" s="277" t="s">
        <v>2848</v>
      </c>
      <c r="E376" s="275"/>
      <c r="F376" s="277"/>
      <c r="G376" s="274"/>
    </row>
    <row r="377" spans="1:7" x14ac:dyDescent="0.4">
      <c r="A377" s="275">
        <v>2014</v>
      </c>
      <c r="B377" s="276">
        <v>11597</v>
      </c>
      <c r="C377" s="274" t="s">
        <v>3248</v>
      </c>
      <c r="D377" s="277" t="s">
        <v>2848</v>
      </c>
      <c r="E377" s="275"/>
      <c r="F377" s="277"/>
      <c r="G377" s="274"/>
    </row>
    <row r="378" spans="1:7" x14ac:dyDescent="0.4">
      <c r="A378" s="275">
        <v>2054</v>
      </c>
      <c r="B378" s="276">
        <v>12619</v>
      </c>
      <c r="C378" s="274" t="s">
        <v>3249</v>
      </c>
      <c r="D378" s="277" t="s">
        <v>2848</v>
      </c>
      <c r="E378" s="275"/>
      <c r="F378" s="277"/>
      <c r="G378" s="274"/>
    </row>
    <row r="379" spans="1:7" x14ac:dyDescent="0.4">
      <c r="A379" s="275">
        <v>2092</v>
      </c>
      <c r="B379" s="276">
        <v>12775</v>
      </c>
      <c r="C379" s="274" t="s">
        <v>3250</v>
      </c>
      <c r="D379" s="277" t="s">
        <v>2848</v>
      </c>
      <c r="E379" s="275"/>
      <c r="F379" s="277"/>
      <c r="G379" s="274"/>
    </row>
    <row r="380" spans="1:7" x14ac:dyDescent="0.4">
      <c r="A380" s="275">
        <v>2047</v>
      </c>
      <c r="B380" s="276">
        <v>12819</v>
      </c>
      <c r="C380" s="274" t="s">
        <v>3251</v>
      </c>
      <c r="D380" s="277" t="s">
        <v>2848</v>
      </c>
      <c r="E380" s="275"/>
      <c r="F380" s="277"/>
      <c r="G380" s="274"/>
    </row>
    <row r="381" spans="1:7" x14ac:dyDescent="0.4">
      <c r="A381" s="275">
        <v>2008</v>
      </c>
      <c r="B381" s="276">
        <v>13203</v>
      </c>
      <c r="C381" s="274" t="s">
        <v>3252</v>
      </c>
      <c r="D381" s="277" t="s">
        <v>2848</v>
      </c>
      <c r="E381" s="275"/>
      <c r="F381" s="277"/>
      <c r="G381" s="274"/>
    </row>
    <row r="382" spans="1:7" x14ac:dyDescent="0.4">
      <c r="A382" s="275">
        <v>2100</v>
      </c>
      <c r="B382" s="276">
        <v>13244</v>
      </c>
      <c r="C382" s="274" t="s">
        <v>3253</v>
      </c>
      <c r="D382" s="277" t="s">
        <v>2848</v>
      </c>
      <c r="E382" s="275"/>
      <c r="F382" s="277"/>
      <c r="G382" s="274"/>
    </row>
    <row r="383" spans="1:7" x14ac:dyDescent="0.4">
      <c r="A383" s="275">
        <v>2046</v>
      </c>
      <c r="B383" s="276">
        <v>13257</v>
      </c>
      <c r="C383" s="274" t="s">
        <v>3254</v>
      </c>
      <c r="D383" s="277" t="s">
        <v>2848</v>
      </c>
      <c r="E383" s="275"/>
      <c r="F383" s="277"/>
      <c r="G383" s="274"/>
    </row>
    <row r="384" spans="1:7" x14ac:dyDescent="0.4">
      <c r="A384" s="275">
        <v>2101</v>
      </c>
      <c r="B384" s="276">
        <v>13628</v>
      </c>
      <c r="C384" s="274" t="s">
        <v>3255</v>
      </c>
      <c r="D384" s="277" t="s">
        <v>2848</v>
      </c>
      <c r="E384" s="275"/>
      <c r="F384" s="277"/>
      <c r="G384" s="274"/>
    </row>
    <row r="385" spans="1:7" x14ac:dyDescent="0.4">
      <c r="A385" s="275">
        <v>2081</v>
      </c>
      <c r="B385" s="276">
        <v>13865</v>
      </c>
      <c r="C385" s="274" t="s">
        <v>3256</v>
      </c>
      <c r="D385" s="277" t="s">
        <v>2848</v>
      </c>
      <c r="E385" s="275"/>
      <c r="F385" s="277"/>
      <c r="G385" s="274"/>
    </row>
    <row r="386" spans="1:7" x14ac:dyDescent="0.4">
      <c r="A386" s="275">
        <v>2001</v>
      </c>
      <c r="B386" s="276">
        <v>14148</v>
      </c>
      <c r="C386" s="274" t="s">
        <v>3257</v>
      </c>
      <c r="D386" s="277" t="s">
        <v>2848</v>
      </c>
      <c r="E386" s="275"/>
      <c r="F386" s="277"/>
      <c r="G386" s="274"/>
    </row>
    <row r="387" spans="1:7" x14ac:dyDescent="0.4">
      <c r="A387" s="275">
        <v>2102</v>
      </c>
      <c r="B387" s="276">
        <v>14183</v>
      </c>
      <c r="C387" s="274" t="s">
        <v>3258</v>
      </c>
      <c r="D387" s="277" t="s">
        <v>2848</v>
      </c>
      <c r="E387" s="275"/>
      <c r="F387" s="277"/>
      <c r="G387" s="274"/>
    </row>
    <row r="388" spans="1:7" x14ac:dyDescent="0.4">
      <c r="A388" s="275">
        <v>2017</v>
      </c>
      <c r="B388" s="276">
        <v>14277</v>
      </c>
      <c r="C388" s="274" t="s">
        <v>3259</v>
      </c>
      <c r="D388" s="277" t="s">
        <v>2848</v>
      </c>
      <c r="E388" s="275"/>
      <c r="F388" s="277"/>
      <c r="G388" s="274"/>
    </row>
    <row r="389" spans="1:7" x14ac:dyDescent="0.4">
      <c r="A389" s="275">
        <v>2094</v>
      </c>
      <c r="B389" s="276">
        <v>14474</v>
      </c>
      <c r="C389" s="274" t="s">
        <v>3260</v>
      </c>
      <c r="D389" s="277" t="s">
        <v>2848</v>
      </c>
      <c r="E389" s="275"/>
      <c r="F389" s="277"/>
      <c r="G389" s="274"/>
    </row>
    <row r="390" spans="1:7" x14ac:dyDescent="0.4">
      <c r="A390" s="275">
        <v>2087</v>
      </c>
      <c r="B390" s="276">
        <v>14572</v>
      </c>
      <c r="C390" s="274" t="s">
        <v>3261</v>
      </c>
      <c r="D390" s="277" t="s">
        <v>2848</v>
      </c>
      <c r="E390" s="275"/>
      <c r="F390" s="277"/>
      <c r="G390" s="274"/>
    </row>
    <row r="391" spans="1:7" x14ac:dyDescent="0.4">
      <c r="A391" s="275">
        <v>2009</v>
      </c>
      <c r="B391" s="276">
        <v>14882</v>
      </c>
      <c r="C391" s="274" t="s">
        <v>3262</v>
      </c>
      <c r="D391" s="277" t="s">
        <v>2848</v>
      </c>
      <c r="E391" s="275"/>
      <c r="F391" s="277"/>
      <c r="G391" s="274"/>
    </row>
    <row r="392" spans="1:7" x14ac:dyDescent="0.4">
      <c r="A392" s="275">
        <v>2004</v>
      </c>
      <c r="B392" s="276">
        <v>15132</v>
      </c>
      <c r="C392" s="274" t="s">
        <v>3263</v>
      </c>
      <c r="D392" s="277" t="s">
        <v>2848</v>
      </c>
      <c r="E392" s="275"/>
      <c r="F392" s="277"/>
      <c r="G392" s="274"/>
    </row>
    <row r="393" spans="1:7" x14ac:dyDescent="0.4">
      <c r="A393" s="275">
        <v>1998</v>
      </c>
      <c r="B393" s="276">
        <v>15265</v>
      </c>
      <c r="C393" s="274" t="s">
        <v>3264</v>
      </c>
      <c r="D393" s="277" t="s">
        <v>2848</v>
      </c>
      <c r="E393" s="275"/>
      <c r="F393" s="277"/>
      <c r="G393" s="274"/>
    </row>
    <row r="394" spans="1:7" x14ac:dyDescent="0.4">
      <c r="A394" s="275">
        <v>2061</v>
      </c>
      <c r="B394" s="276">
        <v>15387</v>
      </c>
      <c r="C394" s="274" t="s">
        <v>3265</v>
      </c>
      <c r="D394" s="277" t="s">
        <v>2848</v>
      </c>
      <c r="E394" s="275"/>
      <c r="F394" s="277"/>
      <c r="G394" s="274"/>
    </row>
    <row r="395" spans="1:7" x14ac:dyDescent="0.4">
      <c r="A395" s="275">
        <v>2033</v>
      </c>
      <c r="B395" s="276">
        <v>15422</v>
      </c>
      <c r="C395" s="274" t="s">
        <v>3266</v>
      </c>
      <c r="D395" s="277" t="s">
        <v>2848</v>
      </c>
      <c r="E395" s="275"/>
      <c r="F395" s="277"/>
      <c r="G395" s="274"/>
    </row>
    <row r="396" spans="1:7" x14ac:dyDescent="0.4">
      <c r="A396" s="275">
        <v>2045</v>
      </c>
      <c r="B396" s="276">
        <v>15843</v>
      </c>
      <c r="C396" s="274" t="s">
        <v>3267</v>
      </c>
      <c r="D396" s="277" t="s">
        <v>2848</v>
      </c>
      <c r="E396" s="275"/>
      <c r="F396" s="277"/>
      <c r="G396" s="274"/>
    </row>
    <row r="397" spans="1:7" x14ac:dyDescent="0.4">
      <c r="A397" s="275">
        <v>2051</v>
      </c>
      <c r="B397" s="276">
        <v>15910</v>
      </c>
      <c r="C397" s="274" t="s">
        <v>3268</v>
      </c>
      <c r="D397" s="277" t="s">
        <v>2848</v>
      </c>
      <c r="E397" s="275"/>
      <c r="F397" s="277"/>
      <c r="G397" s="274"/>
    </row>
    <row r="398" spans="1:7" x14ac:dyDescent="0.4">
      <c r="A398" s="275">
        <v>2035</v>
      </c>
      <c r="B398" s="276">
        <v>15931</v>
      </c>
      <c r="C398" s="274" t="s">
        <v>3269</v>
      </c>
      <c r="D398" s="277" t="s">
        <v>2848</v>
      </c>
      <c r="E398" s="275"/>
      <c r="F398" s="277"/>
      <c r="G398" s="274"/>
    </row>
    <row r="399" spans="1:7" x14ac:dyDescent="0.4">
      <c r="A399" s="275">
        <v>2088</v>
      </c>
      <c r="B399" s="276">
        <v>15948</v>
      </c>
      <c r="C399" s="274" t="s">
        <v>3270</v>
      </c>
      <c r="D399" s="277" t="s">
        <v>2848</v>
      </c>
      <c r="E399" s="275"/>
      <c r="F399" s="277"/>
      <c r="G399" s="274"/>
    </row>
    <row r="400" spans="1:7" x14ac:dyDescent="0.4">
      <c r="A400" s="275">
        <v>2103</v>
      </c>
      <c r="B400" s="276">
        <v>16003</v>
      </c>
      <c r="C400" s="274" t="s">
        <v>3271</v>
      </c>
      <c r="D400" s="277" t="s">
        <v>2848</v>
      </c>
      <c r="E400" s="275"/>
      <c r="F400" s="277"/>
      <c r="G400" s="274"/>
    </row>
    <row r="401" spans="1:7" x14ac:dyDescent="0.4">
      <c r="A401" s="275">
        <v>2089</v>
      </c>
      <c r="B401" s="276">
        <v>16095</v>
      </c>
      <c r="C401" s="274" t="s">
        <v>3272</v>
      </c>
      <c r="D401" s="277" t="s">
        <v>2848</v>
      </c>
      <c r="E401" s="275"/>
      <c r="F401" s="277"/>
      <c r="G401" s="274"/>
    </row>
    <row r="402" spans="1:7" x14ac:dyDescent="0.4">
      <c r="A402" s="275">
        <v>2007</v>
      </c>
      <c r="B402" s="276">
        <v>16302</v>
      </c>
      <c r="C402" s="274" t="s">
        <v>3273</v>
      </c>
      <c r="D402" s="277" t="s">
        <v>2848</v>
      </c>
      <c r="E402" s="275"/>
      <c r="F402" s="277"/>
      <c r="G402" s="274"/>
    </row>
    <row r="403" spans="1:7" x14ac:dyDescent="0.4">
      <c r="A403" s="275">
        <v>2028</v>
      </c>
      <c r="B403" s="276">
        <v>16373</v>
      </c>
      <c r="C403" s="274" t="s">
        <v>3274</v>
      </c>
      <c r="D403" s="277" t="s">
        <v>2848</v>
      </c>
      <c r="E403" s="275"/>
      <c r="F403" s="277"/>
      <c r="G403" s="274"/>
    </row>
    <row r="404" spans="1:7" x14ac:dyDescent="0.4">
      <c r="A404" s="275">
        <v>2010</v>
      </c>
      <c r="B404" s="276">
        <v>16382</v>
      </c>
      <c r="C404" s="274" t="s">
        <v>3275</v>
      </c>
      <c r="D404" s="277" t="s">
        <v>2848</v>
      </c>
      <c r="E404" s="275"/>
      <c r="F404" s="277"/>
      <c r="G404" s="274"/>
    </row>
    <row r="405" spans="1:7" x14ac:dyDescent="0.4">
      <c r="A405" s="275">
        <v>2104</v>
      </c>
      <c r="B405" s="276">
        <v>16432</v>
      </c>
      <c r="C405" s="274" t="s">
        <v>3276</v>
      </c>
      <c r="D405" s="277" t="s">
        <v>2848</v>
      </c>
      <c r="E405" s="275"/>
      <c r="F405" s="277"/>
      <c r="G405" s="274"/>
    </row>
    <row r="406" spans="1:7" x14ac:dyDescent="0.4">
      <c r="A406" s="275">
        <v>2029</v>
      </c>
      <c r="B406" s="276">
        <v>16506</v>
      </c>
      <c r="C406" s="274" t="s">
        <v>3277</v>
      </c>
      <c r="D406" s="277" t="s">
        <v>2848</v>
      </c>
      <c r="E406" s="275"/>
      <c r="F406" s="277"/>
      <c r="G406" s="274"/>
    </row>
    <row r="407" spans="1:7" x14ac:dyDescent="0.4">
      <c r="A407" s="275">
        <v>2025</v>
      </c>
      <c r="B407" s="276">
        <v>16592</v>
      </c>
      <c r="C407" s="274" t="s">
        <v>3278</v>
      </c>
      <c r="D407" s="277" t="s">
        <v>2848</v>
      </c>
      <c r="E407" s="275"/>
      <c r="F407" s="277"/>
      <c r="G407" s="274"/>
    </row>
    <row r="408" spans="1:7" x14ac:dyDescent="0.4">
      <c r="A408" s="275">
        <v>2053</v>
      </c>
      <c r="B408" s="276">
        <v>16732</v>
      </c>
      <c r="C408" s="274" t="s">
        <v>3279</v>
      </c>
      <c r="D408" s="277" t="s">
        <v>2848</v>
      </c>
      <c r="E408" s="275"/>
      <c r="F408" s="277"/>
      <c r="G408" s="274"/>
    </row>
    <row r="409" spans="1:7" x14ac:dyDescent="0.4">
      <c r="A409" s="275">
        <v>2052</v>
      </c>
      <c r="B409" s="276">
        <v>16812</v>
      </c>
      <c r="C409" s="274" t="s">
        <v>3280</v>
      </c>
      <c r="D409" s="277" t="s">
        <v>2848</v>
      </c>
      <c r="E409" s="275"/>
      <c r="F409" s="277"/>
      <c r="G409" s="274"/>
    </row>
    <row r="410" spans="1:7" x14ac:dyDescent="0.4">
      <c r="A410" s="275">
        <v>2024</v>
      </c>
      <c r="B410" s="276">
        <v>16857</v>
      </c>
      <c r="C410" s="274" t="s">
        <v>3281</v>
      </c>
      <c r="D410" s="277" t="s">
        <v>2848</v>
      </c>
      <c r="E410" s="275"/>
      <c r="F410" s="277"/>
      <c r="G410" s="274"/>
    </row>
    <row r="411" spans="1:7" x14ac:dyDescent="0.4">
      <c r="A411" s="275">
        <v>2105</v>
      </c>
      <c r="B411" s="276">
        <v>16858</v>
      </c>
      <c r="C411" s="274" t="s">
        <v>3282</v>
      </c>
      <c r="D411" s="277" t="s">
        <v>2848</v>
      </c>
      <c r="E411" s="275"/>
      <c r="F411" s="277"/>
      <c r="G411" s="274"/>
    </row>
    <row r="412" spans="1:7" x14ac:dyDescent="0.4">
      <c r="A412" s="275">
        <v>2011</v>
      </c>
      <c r="B412" s="276">
        <v>16941</v>
      </c>
      <c r="C412" s="274" t="s">
        <v>3283</v>
      </c>
      <c r="D412" s="277" t="s">
        <v>2848</v>
      </c>
      <c r="E412" s="275"/>
      <c r="F412" s="277"/>
      <c r="G412" s="274"/>
    </row>
    <row r="413" spans="1:7" x14ac:dyDescent="0.4">
      <c r="A413" s="275">
        <v>2106</v>
      </c>
      <c r="B413" s="276">
        <v>16995</v>
      </c>
      <c r="C413" s="274" t="s">
        <v>3284</v>
      </c>
      <c r="D413" s="277" t="s">
        <v>2848</v>
      </c>
      <c r="E413" s="275"/>
      <c r="F413" s="277"/>
      <c r="G413" s="274"/>
    </row>
    <row r="414" spans="1:7" x14ac:dyDescent="0.4">
      <c r="A414" s="275">
        <v>2066</v>
      </c>
      <c r="B414" s="276">
        <v>17119</v>
      </c>
      <c r="C414" s="274" t="s">
        <v>3285</v>
      </c>
      <c r="D414" s="277" t="s">
        <v>2848</v>
      </c>
      <c r="E414" s="275"/>
      <c r="F414" s="277"/>
      <c r="G414" s="274"/>
    </row>
    <row r="415" spans="1:7" x14ac:dyDescent="0.4">
      <c r="A415" s="275">
        <v>2019</v>
      </c>
      <c r="B415" s="276">
        <v>17143</v>
      </c>
      <c r="C415" s="274" t="s">
        <v>3286</v>
      </c>
      <c r="D415" s="277" t="s">
        <v>2848</v>
      </c>
      <c r="E415" s="275"/>
      <c r="F415" s="277"/>
      <c r="G415" s="274"/>
    </row>
    <row r="416" spans="1:7" x14ac:dyDescent="0.4">
      <c r="A416" s="275">
        <v>2075</v>
      </c>
      <c r="B416" s="276">
        <v>17164</v>
      </c>
      <c r="C416" s="274" t="s">
        <v>3287</v>
      </c>
      <c r="D416" s="277" t="s">
        <v>2848</v>
      </c>
      <c r="E416" s="275"/>
      <c r="F416" s="277"/>
      <c r="G416" s="274"/>
    </row>
    <row r="417" spans="1:7" x14ac:dyDescent="0.4">
      <c r="A417" s="275">
        <v>2055</v>
      </c>
      <c r="B417" s="276">
        <v>17265</v>
      </c>
      <c r="C417" s="274" t="s">
        <v>3288</v>
      </c>
      <c r="D417" s="277" t="s">
        <v>2848</v>
      </c>
      <c r="E417" s="275"/>
      <c r="F417" s="277"/>
      <c r="G417" s="274"/>
    </row>
    <row r="418" spans="1:7" x14ac:dyDescent="0.4">
      <c r="A418" s="275">
        <v>2086</v>
      </c>
      <c r="B418" s="276">
        <v>17279</v>
      </c>
      <c r="C418" s="274" t="s">
        <v>3289</v>
      </c>
      <c r="D418" s="277" t="s">
        <v>2848</v>
      </c>
      <c r="E418" s="275"/>
      <c r="F418" s="277"/>
      <c r="G418" s="274"/>
    </row>
    <row r="419" spans="1:7" x14ac:dyDescent="0.4">
      <c r="A419" s="275">
        <v>2013</v>
      </c>
      <c r="B419" s="276">
        <v>17298</v>
      </c>
      <c r="C419" s="274" t="s">
        <v>3290</v>
      </c>
      <c r="D419" s="277" t="s">
        <v>2848</v>
      </c>
      <c r="E419" s="275"/>
      <c r="F419" s="277"/>
      <c r="G419" s="274"/>
    </row>
    <row r="420" spans="1:7" x14ac:dyDescent="0.4">
      <c r="A420" s="275">
        <v>2027</v>
      </c>
      <c r="B420" s="276">
        <v>17321</v>
      </c>
      <c r="C420" s="274" t="s">
        <v>3291</v>
      </c>
      <c r="D420" s="277" t="s">
        <v>2848</v>
      </c>
      <c r="E420" s="275"/>
      <c r="F420" s="277"/>
      <c r="G420" s="274"/>
    </row>
    <row r="421" spans="1:7" x14ac:dyDescent="0.4">
      <c r="A421" s="275">
        <v>2071</v>
      </c>
      <c r="B421" s="276">
        <v>17335</v>
      </c>
      <c r="C421" s="274" t="s">
        <v>3292</v>
      </c>
      <c r="D421" s="277" t="s">
        <v>2848</v>
      </c>
      <c r="E421" s="275"/>
      <c r="F421" s="277"/>
      <c r="G421" s="274"/>
    </row>
    <row r="422" spans="1:7" x14ac:dyDescent="0.4">
      <c r="A422" s="275">
        <v>2050</v>
      </c>
      <c r="B422" s="276">
        <v>17387</v>
      </c>
      <c r="C422" s="274" t="s">
        <v>3293</v>
      </c>
      <c r="D422" s="277" t="s">
        <v>2848</v>
      </c>
      <c r="E422" s="275"/>
      <c r="F422" s="277"/>
      <c r="G422" s="274"/>
    </row>
    <row r="423" spans="1:7" x14ac:dyDescent="0.4">
      <c r="A423" s="275">
        <v>2049</v>
      </c>
      <c r="B423" s="276">
        <v>17464</v>
      </c>
      <c r="C423" s="274" t="s">
        <v>3294</v>
      </c>
      <c r="D423" s="277" t="s">
        <v>2848</v>
      </c>
      <c r="E423" s="275"/>
      <c r="F423" s="277"/>
      <c r="G423" s="274"/>
    </row>
    <row r="424" spans="1:7" x14ac:dyDescent="0.4">
      <c r="A424" s="275">
        <v>2005</v>
      </c>
      <c r="B424" s="276">
        <v>17479</v>
      </c>
      <c r="C424" s="274" t="s">
        <v>3295</v>
      </c>
      <c r="D424" s="277" t="s">
        <v>2848</v>
      </c>
      <c r="E424" s="275"/>
      <c r="F424" s="277"/>
      <c r="G424" s="274"/>
    </row>
    <row r="425" spans="1:7" x14ac:dyDescent="0.4">
      <c r="A425" s="275">
        <v>2038</v>
      </c>
      <c r="B425" s="276">
        <v>17490</v>
      </c>
      <c r="C425" s="274" t="s">
        <v>3296</v>
      </c>
      <c r="D425" s="277" t="s">
        <v>2848</v>
      </c>
      <c r="E425" s="275"/>
      <c r="F425" s="277"/>
      <c r="G425" s="274"/>
    </row>
    <row r="426" spans="1:7" x14ac:dyDescent="0.4">
      <c r="A426" s="275">
        <v>2107</v>
      </c>
      <c r="B426" s="276">
        <v>17493</v>
      </c>
      <c r="C426" s="274" t="s">
        <v>3297</v>
      </c>
      <c r="D426" s="277" t="s">
        <v>2848</v>
      </c>
      <c r="E426" s="275"/>
      <c r="F426" s="277"/>
      <c r="G426" s="274"/>
    </row>
    <row r="427" spans="1:7" x14ac:dyDescent="0.4">
      <c r="A427" s="275">
        <v>2006</v>
      </c>
      <c r="B427" s="276">
        <v>17700</v>
      </c>
      <c r="C427" s="274" t="s">
        <v>3298</v>
      </c>
      <c r="D427" s="277" t="s">
        <v>2848</v>
      </c>
      <c r="E427" s="275"/>
      <c r="F427" s="277"/>
      <c r="G427" s="274"/>
    </row>
    <row r="428" spans="1:7" x14ac:dyDescent="0.4">
      <c r="A428" s="275">
        <v>2074</v>
      </c>
      <c r="B428" s="276">
        <v>17814</v>
      </c>
      <c r="C428" s="274" t="s">
        <v>3299</v>
      </c>
      <c r="D428" s="277" t="s">
        <v>2848</v>
      </c>
      <c r="E428" s="275"/>
      <c r="F428" s="277"/>
      <c r="G428" s="274"/>
    </row>
    <row r="429" spans="1:7" x14ac:dyDescent="0.4">
      <c r="A429" s="275">
        <v>2078</v>
      </c>
      <c r="B429" s="276">
        <v>17821</v>
      </c>
      <c r="C429" s="274" t="s">
        <v>3300</v>
      </c>
      <c r="D429" s="277" t="s">
        <v>2848</v>
      </c>
      <c r="E429" s="275"/>
      <c r="F429" s="277"/>
      <c r="G429" s="274"/>
    </row>
    <row r="430" spans="1:7" x14ac:dyDescent="0.4">
      <c r="A430" s="275">
        <v>2108</v>
      </c>
      <c r="B430" s="276">
        <v>17833</v>
      </c>
      <c r="C430" s="274" t="s">
        <v>3301</v>
      </c>
      <c r="D430" s="277" t="s">
        <v>2848</v>
      </c>
      <c r="E430" s="275"/>
      <c r="F430" s="277"/>
      <c r="G430" s="274"/>
    </row>
    <row r="431" spans="1:7" x14ac:dyDescent="0.4">
      <c r="A431" s="275">
        <v>2062</v>
      </c>
      <c r="B431" s="276">
        <v>17886</v>
      </c>
      <c r="C431" s="274" t="s">
        <v>3302</v>
      </c>
      <c r="D431" s="277" t="s">
        <v>2848</v>
      </c>
      <c r="E431" s="275"/>
      <c r="F431" s="277"/>
      <c r="G431" s="274"/>
    </row>
    <row r="432" spans="1:7" x14ac:dyDescent="0.4">
      <c r="A432" s="275">
        <v>2063</v>
      </c>
      <c r="B432" s="276">
        <v>17917</v>
      </c>
      <c r="C432" s="274" t="s">
        <v>3303</v>
      </c>
      <c r="D432" s="277" t="s">
        <v>2848</v>
      </c>
      <c r="E432" s="275"/>
      <c r="F432" s="277"/>
      <c r="G432" s="274"/>
    </row>
    <row r="433" spans="1:7" x14ac:dyDescent="0.4">
      <c r="A433" s="275">
        <v>2109</v>
      </c>
      <c r="B433" s="276">
        <v>17992</v>
      </c>
      <c r="C433" s="274" t="s">
        <v>3304</v>
      </c>
      <c r="D433" s="277" t="s">
        <v>2848</v>
      </c>
      <c r="E433" s="275"/>
      <c r="F433" s="277"/>
      <c r="G433" s="274"/>
    </row>
    <row r="434" spans="1:7" x14ac:dyDescent="0.4">
      <c r="A434" s="275">
        <v>2032</v>
      </c>
      <c r="B434" s="276">
        <v>18042</v>
      </c>
      <c r="C434" s="274" t="s">
        <v>3305</v>
      </c>
      <c r="D434" s="277" t="s">
        <v>2848</v>
      </c>
      <c r="E434" s="275"/>
      <c r="F434" s="277"/>
      <c r="G434" s="274"/>
    </row>
    <row r="435" spans="1:7" x14ac:dyDescent="0.4">
      <c r="A435" s="275">
        <v>2036</v>
      </c>
      <c r="B435" s="276">
        <v>18055</v>
      </c>
      <c r="C435" s="274" t="s">
        <v>3306</v>
      </c>
      <c r="D435" s="277" t="s">
        <v>2848</v>
      </c>
      <c r="E435" s="275"/>
      <c r="F435" s="277"/>
      <c r="G435" s="274"/>
    </row>
    <row r="436" spans="1:7" x14ac:dyDescent="0.4">
      <c r="A436" s="275">
        <v>2041</v>
      </c>
      <c r="B436" s="276">
        <v>18073</v>
      </c>
      <c r="C436" s="274" t="s">
        <v>3307</v>
      </c>
      <c r="D436" s="277" t="s">
        <v>2848</v>
      </c>
      <c r="E436" s="275"/>
      <c r="F436" s="277"/>
      <c r="G436" s="274"/>
    </row>
    <row r="437" spans="1:7" x14ac:dyDescent="0.4">
      <c r="A437" s="275">
        <v>2110</v>
      </c>
      <c r="B437" s="276">
        <v>18078</v>
      </c>
      <c r="C437" s="274" t="s">
        <v>3308</v>
      </c>
      <c r="D437" s="277" t="s">
        <v>2848</v>
      </c>
      <c r="E437" s="275"/>
      <c r="F437" s="277"/>
      <c r="G437" s="274"/>
    </row>
    <row r="438" spans="1:7" x14ac:dyDescent="0.4">
      <c r="A438" s="275">
        <v>2016</v>
      </c>
      <c r="B438" s="276">
        <v>18083</v>
      </c>
      <c r="C438" s="274" t="s">
        <v>3309</v>
      </c>
      <c r="D438" s="277" t="s">
        <v>2848</v>
      </c>
      <c r="E438" s="275"/>
      <c r="F438" s="277"/>
      <c r="G438" s="274"/>
    </row>
    <row r="439" spans="1:7" x14ac:dyDescent="0.4">
      <c r="A439" s="275">
        <v>2076</v>
      </c>
      <c r="B439" s="276">
        <v>18096</v>
      </c>
      <c r="C439" s="274" t="s">
        <v>3310</v>
      </c>
      <c r="D439" s="277" t="s">
        <v>2848</v>
      </c>
      <c r="E439" s="275"/>
      <c r="F439" s="277"/>
      <c r="G439" s="274"/>
    </row>
    <row r="440" spans="1:7" x14ac:dyDescent="0.4">
      <c r="A440" s="275">
        <v>2059</v>
      </c>
      <c r="B440" s="276">
        <v>18145</v>
      </c>
      <c r="C440" s="274" t="s">
        <v>3311</v>
      </c>
      <c r="D440" s="277" t="s">
        <v>2848</v>
      </c>
      <c r="E440" s="275"/>
      <c r="F440" s="277"/>
      <c r="G440" s="274"/>
    </row>
    <row r="441" spans="1:7" x14ac:dyDescent="0.4">
      <c r="A441" s="275">
        <v>2057</v>
      </c>
      <c r="B441" s="276">
        <v>18151</v>
      </c>
      <c r="C441" s="274" t="s">
        <v>3312</v>
      </c>
      <c r="D441" s="277" t="s">
        <v>2848</v>
      </c>
      <c r="E441" s="275"/>
      <c r="F441" s="277"/>
      <c r="G441" s="274"/>
    </row>
    <row r="442" spans="1:7" x14ac:dyDescent="0.4">
      <c r="A442" s="275">
        <v>2058</v>
      </c>
      <c r="B442" s="276">
        <v>18207</v>
      </c>
      <c r="C442" s="274" t="s">
        <v>3313</v>
      </c>
      <c r="D442" s="277" t="s">
        <v>2848</v>
      </c>
      <c r="E442" s="275"/>
      <c r="F442" s="277"/>
      <c r="G442" s="274"/>
    </row>
    <row r="443" spans="1:7" x14ac:dyDescent="0.4">
      <c r="A443" s="275">
        <v>2082</v>
      </c>
      <c r="B443" s="276">
        <v>18219</v>
      </c>
      <c r="C443" s="274" t="s">
        <v>3314</v>
      </c>
      <c r="D443" s="277" t="s">
        <v>2848</v>
      </c>
      <c r="E443" s="275"/>
      <c r="F443" s="277"/>
      <c r="G443" s="274"/>
    </row>
    <row r="444" spans="1:7" x14ac:dyDescent="0.4">
      <c r="A444" s="275">
        <v>2090</v>
      </c>
      <c r="B444" s="276">
        <v>18330</v>
      </c>
      <c r="C444" s="274" t="s">
        <v>3315</v>
      </c>
      <c r="D444" s="277" t="s">
        <v>2848</v>
      </c>
      <c r="E444" s="275"/>
      <c r="F444" s="277"/>
      <c r="G444" s="274"/>
    </row>
    <row r="445" spans="1:7" x14ac:dyDescent="0.4">
      <c r="A445" s="275">
        <v>2065</v>
      </c>
      <c r="B445" s="276">
        <v>18365</v>
      </c>
      <c r="C445" s="274" t="s">
        <v>3316</v>
      </c>
      <c r="D445" s="277" t="s">
        <v>2848</v>
      </c>
      <c r="E445" s="275"/>
      <c r="F445" s="277"/>
      <c r="G445" s="274"/>
    </row>
    <row r="446" spans="1:7" x14ac:dyDescent="0.4">
      <c r="A446" s="275">
        <v>2080</v>
      </c>
      <c r="B446" s="276">
        <v>18375</v>
      </c>
      <c r="C446" s="274" t="s">
        <v>3317</v>
      </c>
      <c r="D446" s="277" t="s">
        <v>2848</v>
      </c>
      <c r="E446" s="275"/>
      <c r="F446" s="277"/>
      <c r="G446" s="274"/>
    </row>
    <row r="447" spans="1:7" x14ac:dyDescent="0.4">
      <c r="A447" s="275">
        <v>2064</v>
      </c>
      <c r="B447" s="276">
        <v>18381</v>
      </c>
      <c r="C447" s="274" t="s">
        <v>3318</v>
      </c>
      <c r="D447" s="277" t="s">
        <v>2848</v>
      </c>
      <c r="E447" s="275"/>
      <c r="F447" s="277"/>
      <c r="G447" s="274"/>
    </row>
    <row r="448" spans="1:7" x14ac:dyDescent="0.4">
      <c r="A448" s="275">
        <v>2095</v>
      </c>
      <c r="B448" s="276">
        <v>18399</v>
      </c>
      <c r="C448" s="274" t="s">
        <v>3319</v>
      </c>
      <c r="D448" s="277" t="s">
        <v>2848</v>
      </c>
      <c r="E448" s="275"/>
      <c r="F448" s="277"/>
      <c r="G448" s="274"/>
    </row>
    <row r="449" spans="1:7" x14ac:dyDescent="0.4">
      <c r="A449" s="275">
        <v>2083</v>
      </c>
      <c r="B449" s="276">
        <v>18478</v>
      </c>
      <c r="C449" s="274" t="s">
        <v>3320</v>
      </c>
      <c r="D449" s="277" t="s">
        <v>2848</v>
      </c>
      <c r="E449" s="275"/>
      <c r="F449" s="277"/>
      <c r="G449" s="274"/>
    </row>
    <row r="450" spans="1:7" x14ac:dyDescent="0.4">
      <c r="A450" s="275">
        <v>2111</v>
      </c>
      <c r="B450" s="276">
        <v>18483</v>
      </c>
      <c r="C450" s="274" t="s">
        <v>3321</v>
      </c>
      <c r="D450" s="277" t="s">
        <v>2848</v>
      </c>
      <c r="E450" s="275"/>
      <c r="F450" s="277"/>
      <c r="G450" s="274"/>
    </row>
    <row r="451" spans="1:7" x14ac:dyDescent="0.4">
      <c r="A451" s="275">
        <v>2070</v>
      </c>
      <c r="B451" s="276">
        <v>18506</v>
      </c>
      <c r="C451" s="274" t="s">
        <v>3322</v>
      </c>
      <c r="D451" s="277" t="s">
        <v>2848</v>
      </c>
      <c r="E451" s="275"/>
      <c r="F451" s="277"/>
      <c r="G451" s="274"/>
    </row>
    <row r="452" spans="1:7" x14ac:dyDescent="0.4">
      <c r="A452" s="275">
        <v>2069</v>
      </c>
      <c r="B452" s="276">
        <v>18516</v>
      </c>
      <c r="C452" s="274" t="s">
        <v>3323</v>
      </c>
      <c r="D452" s="277" t="s">
        <v>2848</v>
      </c>
      <c r="E452" s="275"/>
      <c r="F452" s="277"/>
      <c r="G452" s="274"/>
    </row>
    <row r="453" spans="1:7" x14ac:dyDescent="0.4">
      <c r="A453" s="275">
        <v>1999</v>
      </c>
      <c r="B453" s="276">
        <v>18517</v>
      </c>
      <c r="C453" s="274" t="s">
        <v>3324</v>
      </c>
      <c r="D453" s="277" t="s">
        <v>2848</v>
      </c>
      <c r="E453" s="275"/>
      <c r="F453" s="277"/>
      <c r="G453" s="274"/>
    </row>
    <row r="454" spans="1:7" x14ac:dyDescent="0.4">
      <c r="A454" s="275">
        <v>2043</v>
      </c>
      <c r="B454" s="276">
        <v>18545</v>
      </c>
      <c r="C454" s="274" t="s">
        <v>3325</v>
      </c>
      <c r="D454" s="277" t="s">
        <v>2848</v>
      </c>
      <c r="E454" s="275"/>
      <c r="F454" s="277"/>
      <c r="G454" s="274"/>
    </row>
    <row r="455" spans="1:7" x14ac:dyDescent="0.4">
      <c r="A455" s="275">
        <v>2060</v>
      </c>
      <c r="B455" s="276">
        <v>18554</v>
      </c>
      <c r="C455" s="274" t="s">
        <v>3326</v>
      </c>
      <c r="D455" s="277" t="s">
        <v>2848</v>
      </c>
      <c r="E455" s="275"/>
      <c r="F455" s="277"/>
      <c r="G455" s="274"/>
    </row>
    <row r="456" spans="1:7" x14ac:dyDescent="0.4">
      <c r="A456" s="275">
        <v>2039</v>
      </c>
      <c r="B456" s="276">
        <v>18559</v>
      </c>
      <c r="C456" s="274" t="s">
        <v>3327</v>
      </c>
      <c r="D456" s="277" t="s">
        <v>2848</v>
      </c>
      <c r="E456" s="275"/>
      <c r="F456" s="277"/>
      <c r="G456" s="274"/>
    </row>
    <row r="457" spans="1:7" x14ac:dyDescent="0.4">
      <c r="A457" s="275">
        <v>2040</v>
      </c>
      <c r="B457" s="276">
        <v>18576</v>
      </c>
      <c r="C457" s="274" t="s">
        <v>3328</v>
      </c>
      <c r="D457" s="277" t="s">
        <v>2848</v>
      </c>
      <c r="E457" s="275"/>
      <c r="F457" s="277"/>
      <c r="G457" s="274"/>
    </row>
    <row r="458" spans="1:7" x14ac:dyDescent="0.4">
      <c r="A458" s="275">
        <v>2073</v>
      </c>
      <c r="B458" s="276">
        <v>18645</v>
      </c>
      <c r="C458" s="274" t="s">
        <v>3329</v>
      </c>
      <c r="D458" s="277" t="s">
        <v>2848</v>
      </c>
      <c r="E458" s="275"/>
      <c r="F458" s="277"/>
      <c r="G458" s="274"/>
    </row>
    <row r="459" spans="1:7" x14ac:dyDescent="0.4">
      <c r="A459" s="275">
        <v>2096</v>
      </c>
      <c r="B459" s="276">
        <v>18661</v>
      </c>
      <c r="C459" s="274" t="s">
        <v>3330</v>
      </c>
      <c r="D459" s="277" t="s">
        <v>2848</v>
      </c>
      <c r="E459" s="275"/>
      <c r="F459" s="277"/>
      <c r="G459" s="274"/>
    </row>
    <row r="460" spans="1:7" x14ac:dyDescent="0.4">
      <c r="A460" s="275">
        <v>2037</v>
      </c>
      <c r="B460" s="276">
        <v>18681</v>
      </c>
      <c r="C460" s="274" t="s">
        <v>3331</v>
      </c>
      <c r="D460" s="277" t="s">
        <v>2848</v>
      </c>
      <c r="E460" s="275"/>
      <c r="F460" s="277"/>
      <c r="G460" s="274"/>
    </row>
    <row r="461" spans="1:7" x14ac:dyDescent="0.4">
      <c r="A461" s="275">
        <v>2015</v>
      </c>
      <c r="B461" s="276">
        <v>18727</v>
      </c>
      <c r="C461" s="274" t="s">
        <v>3332</v>
      </c>
      <c r="D461" s="277" t="s">
        <v>2848</v>
      </c>
      <c r="E461" s="275"/>
      <c r="F461" s="277"/>
      <c r="G461" s="274"/>
    </row>
    <row r="462" spans="1:7" x14ac:dyDescent="0.4">
      <c r="A462" s="275">
        <v>2042</v>
      </c>
      <c r="B462" s="276">
        <v>18733</v>
      </c>
      <c r="C462" s="274" t="s">
        <v>3333</v>
      </c>
      <c r="D462" s="277" t="s">
        <v>2848</v>
      </c>
      <c r="E462" s="275"/>
      <c r="F462" s="277"/>
      <c r="G462" s="274"/>
    </row>
    <row r="463" spans="1:7" x14ac:dyDescent="0.4">
      <c r="A463" s="275">
        <v>2084</v>
      </c>
      <c r="B463" s="276">
        <v>18782</v>
      </c>
      <c r="C463" s="274" t="s">
        <v>3334</v>
      </c>
      <c r="D463" s="277" t="s">
        <v>2848</v>
      </c>
      <c r="E463" s="275"/>
      <c r="F463" s="277"/>
      <c r="G463" s="274"/>
    </row>
    <row r="464" spans="1:7" x14ac:dyDescent="0.4">
      <c r="A464" s="275">
        <v>2012</v>
      </c>
      <c r="B464" s="276">
        <v>18793</v>
      </c>
      <c r="C464" s="274" t="s">
        <v>3335</v>
      </c>
      <c r="D464" s="277" t="s">
        <v>2848</v>
      </c>
      <c r="E464" s="275"/>
      <c r="F464" s="277"/>
      <c r="G464" s="274"/>
    </row>
    <row r="465" spans="1:7" x14ac:dyDescent="0.4">
      <c r="A465" s="275">
        <v>2000</v>
      </c>
      <c r="B465" s="276">
        <v>18818</v>
      </c>
      <c r="C465" s="274" t="s">
        <v>3336</v>
      </c>
      <c r="D465" s="277" t="s">
        <v>2848</v>
      </c>
      <c r="E465" s="275"/>
      <c r="F465" s="277"/>
      <c r="G465" s="274"/>
    </row>
    <row r="466" spans="1:7" x14ac:dyDescent="0.4">
      <c r="A466" s="275">
        <v>2020</v>
      </c>
      <c r="B466" s="276">
        <v>18829</v>
      </c>
      <c r="C466" s="274" t="s">
        <v>3337</v>
      </c>
      <c r="D466" s="277" t="s">
        <v>2848</v>
      </c>
      <c r="E466" s="275"/>
      <c r="F466" s="277"/>
      <c r="G466" s="274"/>
    </row>
    <row r="467" spans="1:7" x14ac:dyDescent="0.4">
      <c r="A467" s="275">
        <v>2023</v>
      </c>
      <c r="B467" s="276">
        <v>18864</v>
      </c>
      <c r="C467" s="274" t="s">
        <v>3338</v>
      </c>
      <c r="D467" s="277" t="s">
        <v>2848</v>
      </c>
      <c r="E467" s="275"/>
      <c r="F467" s="277"/>
      <c r="G467" s="274"/>
    </row>
    <row r="468" spans="1:7" x14ac:dyDescent="0.4">
      <c r="A468" s="275">
        <v>2044</v>
      </c>
      <c r="B468" s="276">
        <v>18894</v>
      </c>
      <c r="C468" s="274" t="s">
        <v>3339</v>
      </c>
      <c r="D468" s="277" t="s">
        <v>2848</v>
      </c>
      <c r="E468" s="275"/>
      <c r="F468" s="277"/>
      <c r="G468" s="274"/>
    </row>
    <row r="469" spans="1:7" x14ac:dyDescent="0.4">
      <c r="A469" s="275">
        <v>2022</v>
      </c>
      <c r="B469" s="276">
        <v>18906</v>
      </c>
      <c r="C469" s="274" t="s">
        <v>3340</v>
      </c>
      <c r="D469" s="277" t="s">
        <v>2848</v>
      </c>
      <c r="E469" s="275"/>
      <c r="F469" s="277"/>
      <c r="G469" s="274"/>
    </row>
    <row r="470" spans="1:7" x14ac:dyDescent="0.4">
      <c r="A470" s="275">
        <v>2031</v>
      </c>
      <c r="B470" s="276">
        <v>18950</v>
      </c>
      <c r="C470" s="274" t="s">
        <v>3341</v>
      </c>
      <c r="D470" s="277" t="s">
        <v>2848</v>
      </c>
      <c r="E470" s="275"/>
      <c r="F470" s="277"/>
      <c r="G470" s="274"/>
    </row>
    <row r="471" spans="1:7" x14ac:dyDescent="0.4">
      <c r="A471" s="275">
        <v>2056</v>
      </c>
      <c r="B471" s="276">
        <v>18985</v>
      </c>
      <c r="C471" s="274" t="s">
        <v>3342</v>
      </c>
      <c r="D471" s="277" t="s">
        <v>2848</v>
      </c>
      <c r="E471" s="275"/>
      <c r="F471" s="277"/>
      <c r="G471" s="274"/>
    </row>
    <row r="472" spans="1:7" x14ac:dyDescent="0.4">
      <c r="A472" s="275">
        <v>2079</v>
      </c>
      <c r="B472" s="276">
        <v>18987</v>
      </c>
      <c r="C472" s="274" t="s">
        <v>3343</v>
      </c>
      <c r="D472" s="277" t="s">
        <v>2848</v>
      </c>
      <c r="E472" s="275"/>
      <c r="F472" s="277"/>
      <c r="G472" s="274"/>
    </row>
    <row r="473" spans="1:7" x14ac:dyDescent="0.4">
      <c r="A473" s="275">
        <v>2003</v>
      </c>
      <c r="B473" s="276">
        <v>19058</v>
      </c>
      <c r="C473" s="274" t="s">
        <v>3344</v>
      </c>
      <c r="D473" s="277" t="s">
        <v>2848</v>
      </c>
      <c r="E473" s="275"/>
      <c r="F473" s="277"/>
      <c r="G473" s="274"/>
    </row>
    <row r="474" spans="1:7" x14ac:dyDescent="0.4">
      <c r="A474" s="275">
        <v>2067</v>
      </c>
      <c r="B474" s="276">
        <v>19100</v>
      </c>
      <c r="C474" s="274" t="s">
        <v>3345</v>
      </c>
      <c r="D474" s="277" t="s">
        <v>2848</v>
      </c>
      <c r="E474" s="275"/>
      <c r="F474" s="277"/>
      <c r="G474" s="274"/>
    </row>
    <row r="475" spans="1:7" x14ac:dyDescent="0.4">
      <c r="A475" s="275">
        <v>2091</v>
      </c>
      <c r="B475" s="276">
        <v>5124</v>
      </c>
      <c r="C475" s="274" t="s">
        <v>3346</v>
      </c>
      <c r="D475" s="277" t="s">
        <v>2848</v>
      </c>
      <c r="E475" s="275"/>
      <c r="F475" s="277"/>
      <c r="G475" s="274"/>
    </row>
    <row r="476" spans="1:7" x14ac:dyDescent="0.4">
      <c r="A476" s="275">
        <v>2068</v>
      </c>
      <c r="B476" s="276">
        <v>5577</v>
      </c>
      <c r="C476" s="274" t="s">
        <v>3347</v>
      </c>
      <c r="D476" s="277" t="s">
        <v>2848</v>
      </c>
      <c r="E476" s="275"/>
      <c r="F476" s="277"/>
      <c r="G476" s="274"/>
    </row>
    <row r="477" spans="1:7" x14ac:dyDescent="0.4">
      <c r="A477" s="275">
        <v>2097</v>
      </c>
      <c r="B477" s="276">
        <v>821</v>
      </c>
      <c r="C477" s="274" t="s">
        <v>3348</v>
      </c>
      <c r="D477" s="277" t="s">
        <v>2848</v>
      </c>
      <c r="E477" s="275"/>
      <c r="F477" s="277"/>
      <c r="G477" s="274"/>
    </row>
    <row r="478" spans="1:7" x14ac:dyDescent="0.4">
      <c r="A478" s="275">
        <v>2077</v>
      </c>
      <c r="B478" s="276">
        <v>8439</v>
      </c>
      <c r="C478" s="274" t="s">
        <v>3349</v>
      </c>
      <c r="D478" s="277" t="s">
        <v>2848</v>
      </c>
      <c r="E478" s="275"/>
      <c r="F478" s="277"/>
      <c r="G478" s="274"/>
    </row>
    <row r="479" spans="1:7" x14ac:dyDescent="0.4">
      <c r="A479" s="275">
        <v>2072</v>
      </c>
      <c r="B479" s="276">
        <v>8462</v>
      </c>
      <c r="C479" s="274" t="s">
        <v>3350</v>
      </c>
      <c r="D479" s="277" t="s">
        <v>2848</v>
      </c>
      <c r="E479" s="275"/>
      <c r="F479" s="277"/>
      <c r="G479" s="274"/>
    </row>
    <row r="480" spans="1:7" x14ac:dyDescent="0.4">
      <c r="A480" s="275">
        <v>2018</v>
      </c>
      <c r="B480" s="276">
        <v>8817</v>
      </c>
      <c r="C480" s="274" t="s">
        <v>3351</v>
      </c>
      <c r="D480" s="277" t="s">
        <v>2848</v>
      </c>
      <c r="E480" s="275"/>
      <c r="F480" s="277"/>
      <c r="G480" s="274"/>
    </row>
    <row r="481" spans="1:7" x14ac:dyDescent="0.4">
      <c r="A481" s="275">
        <v>2093</v>
      </c>
      <c r="B481" s="276">
        <v>896</v>
      </c>
      <c r="C481" s="274" t="s">
        <v>3352</v>
      </c>
      <c r="D481" s="277" t="s">
        <v>2848</v>
      </c>
      <c r="E481" s="275"/>
      <c r="F481" s="277"/>
      <c r="G481" s="274"/>
    </row>
    <row r="482" spans="1:7" x14ac:dyDescent="0.4">
      <c r="A482" s="275">
        <v>2021</v>
      </c>
      <c r="B482" s="276">
        <v>9568</v>
      </c>
      <c r="C482" s="274" t="s">
        <v>3353</v>
      </c>
      <c r="D482" s="277" t="s">
        <v>2848</v>
      </c>
      <c r="E482" s="275"/>
      <c r="F482" s="277"/>
      <c r="G482" s="274"/>
    </row>
    <row r="483" spans="1:7" x14ac:dyDescent="0.4">
      <c r="A483" s="275">
        <v>2048</v>
      </c>
      <c r="B483" s="276">
        <v>9845</v>
      </c>
      <c r="C483" s="274" t="s">
        <v>3354</v>
      </c>
      <c r="D483" s="277" t="s">
        <v>2848</v>
      </c>
      <c r="E483" s="275"/>
      <c r="F483" s="277"/>
      <c r="G483" s="274"/>
    </row>
    <row r="484" spans="1:7" x14ac:dyDescent="0.4">
      <c r="A484" s="275">
        <v>1630</v>
      </c>
      <c r="B484" s="276">
        <v>11091</v>
      </c>
      <c r="C484" s="274" t="s">
        <v>3355</v>
      </c>
      <c r="D484" s="277" t="s">
        <v>2846</v>
      </c>
      <c r="E484" s="275"/>
      <c r="F484" s="277"/>
      <c r="G484" s="274"/>
    </row>
    <row r="485" spans="1:7" x14ac:dyDescent="0.4">
      <c r="A485" s="275">
        <v>1623</v>
      </c>
      <c r="B485" s="276">
        <v>11751</v>
      </c>
      <c r="C485" s="274" t="s">
        <v>3356</v>
      </c>
      <c r="D485" s="277" t="s">
        <v>2846</v>
      </c>
      <c r="E485" s="275"/>
      <c r="F485" s="277"/>
      <c r="G485" s="274"/>
    </row>
    <row r="486" spans="1:7" x14ac:dyDescent="0.4">
      <c r="A486" s="275">
        <v>1669</v>
      </c>
      <c r="B486" s="276">
        <v>12140</v>
      </c>
      <c r="C486" s="274" t="s">
        <v>3357</v>
      </c>
      <c r="D486" s="277" t="s">
        <v>2846</v>
      </c>
      <c r="E486" s="275"/>
      <c r="F486" s="277"/>
      <c r="G486" s="274"/>
    </row>
    <row r="487" spans="1:7" x14ac:dyDescent="0.4">
      <c r="A487" s="275">
        <v>1457</v>
      </c>
      <c r="B487" s="276">
        <v>12563</v>
      </c>
      <c r="C487" s="274" t="s">
        <v>3358</v>
      </c>
      <c r="D487" s="277" t="s">
        <v>2846</v>
      </c>
      <c r="E487" s="275"/>
      <c r="F487" s="277"/>
      <c r="G487" s="274"/>
    </row>
    <row r="488" spans="1:7" x14ac:dyDescent="0.4">
      <c r="A488" s="275">
        <v>1689</v>
      </c>
      <c r="B488" s="276">
        <v>12682</v>
      </c>
      <c r="C488" s="274" t="s">
        <v>3359</v>
      </c>
      <c r="D488" s="277" t="s">
        <v>2846</v>
      </c>
      <c r="E488" s="275"/>
      <c r="F488" s="277"/>
      <c r="G488" s="274"/>
    </row>
    <row r="489" spans="1:7" x14ac:dyDescent="0.4">
      <c r="A489" s="275">
        <v>1683</v>
      </c>
      <c r="B489" s="276">
        <v>12800</v>
      </c>
      <c r="C489" s="274" t="s">
        <v>3360</v>
      </c>
      <c r="D489" s="277" t="s">
        <v>2846</v>
      </c>
      <c r="E489" s="275"/>
      <c r="F489" s="277"/>
      <c r="G489" s="274"/>
    </row>
    <row r="490" spans="1:7" x14ac:dyDescent="0.4">
      <c r="A490" s="275">
        <v>1651</v>
      </c>
      <c r="B490" s="276">
        <v>12941</v>
      </c>
      <c r="C490" s="274" t="s">
        <v>3361</v>
      </c>
      <c r="D490" s="277" t="s">
        <v>2846</v>
      </c>
      <c r="E490" s="275"/>
      <c r="F490" s="277"/>
      <c r="G490" s="274"/>
    </row>
    <row r="491" spans="1:7" x14ac:dyDescent="0.4">
      <c r="A491" s="275">
        <v>1647</v>
      </c>
      <c r="B491" s="276">
        <v>12948</v>
      </c>
      <c r="C491" s="274" t="s">
        <v>3362</v>
      </c>
      <c r="D491" s="277" t="s">
        <v>2846</v>
      </c>
      <c r="E491" s="275"/>
      <c r="F491" s="277"/>
      <c r="G491" s="274"/>
    </row>
    <row r="492" spans="1:7" x14ac:dyDescent="0.4">
      <c r="A492" s="275">
        <v>1663</v>
      </c>
      <c r="B492" s="276">
        <v>13121</v>
      </c>
      <c r="C492" s="274" t="s">
        <v>3363</v>
      </c>
      <c r="D492" s="277" t="s">
        <v>2846</v>
      </c>
      <c r="E492" s="275"/>
      <c r="F492" s="277"/>
      <c r="G492" s="274"/>
    </row>
    <row r="493" spans="1:7" x14ac:dyDescent="0.4">
      <c r="A493" s="275">
        <v>1658</v>
      </c>
      <c r="B493" s="276">
        <v>13271</v>
      </c>
      <c r="C493" s="274" t="s">
        <v>3364</v>
      </c>
      <c r="D493" s="277" t="s">
        <v>2846</v>
      </c>
      <c r="E493" s="275"/>
      <c r="F493" s="277"/>
      <c r="G493" s="274"/>
    </row>
    <row r="494" spans="1:7" x14ac:dyDescent="0.4">
      <c r="A494" s="275">
        <v>1636</v>
      </c>
      <c r="B494" s="276">
        <v>13361</v>
      </c>
      <c r="C494" s="274" t="s">
        <v>3365</v>
      </c>
      <c r="D494" s="277" t="s">
        <v>2846</v>
      </c>
      <c r="E494" s="275"/>
      <c r="F494" s="277"/>
      <c r="G494" s="274"/>
    </row>
    <row r="495" spans="1:7" x14ac:dyDescent="0.4">
      <c r="A495" s="275">
        <v>1680</v>
      </c>
      <c r="B495" s="276">
        <v>13564</v>
      </c>
      <c r="C495" s="274" t="s">
        <v>3366</v>
      </c>
      <c r="D495" s="277" t="s">
        <v>2846</v>
      </c>
      <c r="E495" s="275"/>
      <c r="F495" s="277"/>
      <c r="G495" s="274"/>
    </row>
    <row r="496" spans="1:7" x14ac:dyDescent="0.4">
      <c r="A496" s="275">
        <v>1655</v>
      </c>
      <c r="B496" s="276">
        <v>13643</v>
      </c>
      <c r="C496" s="274" t="s">
        <v>3367</v>
      </c>
      <c r="D496" s="277" t="s">
        <v>2846</v>
      </c>
      <c r="E496" s="275"/>
      <c r="F496" s="277"/>
      <c r="G496" s="274"/>
    </row>
    <row r="497" spans="1:7" x14ac:dyDescent="0.4">
      <c r="A497" s="275">
        <v>1618</v>
      </c>
      <c r="B497" s="276">
        <v>13830</v>
      </c>
      <c r="C497" s="274" t="s">
        <v>3368</v>
      </c>
      <c r="D497" s="277" t="s">
        <v>2846</v>
      </c>
      <c r="E497" s="275"/>
      <c r="F497" s="277"/>
      <c r="G497" s="274"/>
    </row>
    <row r="498" spans="1:7" x14ac:dyDescent="0.4">
      <c r="A498" s="275">
        <v>1627</v>
      </c>
      <c r="B498" s="276">
        <v>13859</v>
      </c>
      <c r="C498" s="274" t="s">
        <v>3369</v>
      </c>
      <c r="D498" s="277" t="s">
        <v>2846</v>
      </c>
      <c r="E498" s="275"/>
      <c r="F498" s="277"/>
      <c r="G498" s="274"/>
    </row>
    <row r="499" spans="1:7" x14ac:dyDescent="0.4">
      <c r="A499" s="275">
        <v>1713</v>
      </c>
      <c r="B499" s="276">
        <v>14000</v>
      </c>
      <c r="C499" s="274" t="s">
        <v>3370</v>
      </c>
      <c r="D499" s="277" t="s">
        <v>2846</v>
      </c>
      <c r="E499" s="275"/>
      <c r="F499" s="277"/>
      <c r="G499" s="274"/>
    </row>
    <row r="500" spans="1:7" x14ac:dyDescent="0.4">
      <c r="A500" s="275">
        <v>1707</v>
      </c>
      <c r="B500" s="276">
        <v>14077</v>
      </c>
      <c r="C500" s="274" t="s">
        <v>3371</v>
      </c>
      <c r="D500" s="277" t="s">
        <v>2846</v>
      </c>
      <c r="E500" s="275"/>
      <c r="F500" s="277"/>
      <c r="G500" s="274"/>
    </row>
    <row r="501" spans="1:7" x14ac:dyDescent="0.4">
      <c r="A501" s="275">
        <v>1665</v>
      </c>
      <c r="B501" s="276">
        <v>14096</v>
      </c>
      <c r="C501" s="274" t="s">
        <v>3372</v>
      </c>
      <c r="D501" s="277" t="s">
        <v>2846</v>
      </c>
      <c r="E501" s="275"/>
      <c r="F501" s="277"/>
      <c r="G501" s="274"/>
    </row>
    <row r="502" spans="1:7" x14ac:dyDescent="0.4">
      <c r="A502" s="275">
        <v>1608</v>
      </c>
      <c r="B502" s="276">
        <v>14287</v>
      </c>
      <c r="C502" s="274" t="s">
        <v>3373</v>
      </c>
      <c r="D502" s="277" t="s">
        <v>2846</v>
      </c>
      <c r="E502" s="275"/>
      <c r="F502" s="277"/>
      <c r="G502" s="274"/>
    </row>
    <row r="503" spans="1:7" x14ac:dyDescent="0.4">
      <c r="A503" s="275">
        <v>1622</v>
      </c>
      <c r="B503" s="276">
        <v>14305</v>
      </c>
      <c r="C503" s="274" t="s">
        <v>3374</v>
      </c>
      <c r="D503" s="277" t="s">
        <v>2846</v>
      </c>
      <c r="E503" s="275"/>
      <c r="F503" s="277"/>
      <c r="G503" s="274"/>
    </row>
    <row r="504" spans="1:7" x14ac:dyDescent="0.4">
      <c r="A504" s="275">
        <v>1500</v>
      </c>
      <c r="B504" s="276">
        <v>14406</v>
      </c>
      <c r="C504" s="274" t="s">
        <v>3375</v>
      </c>
      <c r="D504" s="277" t="s">
        <v>2846</v>
      </c>
      <c r="E504" s="275"/>
      <c r="F504" s="277"/>
      <c r="G504" s="274"/>
    </row>
    <row r="505" spans="1:7" x14ac:dyDescent="0.4">
      <c r="A505" s="275">
        <v>1714</v>
      </c>
      <c r="B505" s="276">
        <v>14470</v>
      </c>
      <c r="C505" s="274" t="s">
        <v>3376</v>
      </c>
      <c r="D505" s="277" t="s">
        <v>2846</v>
      </c>
      <c r="E505" s="275"/>
      <c r="F505" s="277"/>
      <c r="G505" s="274"/>
    </row>
    <row r="506" spans="1:7" x14ac:dyDescent="0.4">
      <c r="A506" s="275">
        <v>1715</v>
      </c>
      <c r="B506" s="276">
        <v>14655</v>
      </c>
      <c r="C506" s="274" t="s">
        <v>3377</v>
      </c>
      <c r="D506" s="277" t="s">
        <v>2846</v>
      </c>
      <c r="E506" s="275"/>
      <c r="F506" s="277"/>
      <c r="G506" s="274"/>
    </row>
    <row r="507" spans="1:7" x14ac:dyDescent="0.4">
      <c r="A507" s="275">
        <v>1534</v>
      </c>
      <c r="B507" s="276">
        <v>14675</v>
      </c>
      <c r="C507" s="274" t="s">
        <v>3378</v>
      </c>
      <c r="D507" s="277" t="s">
        <v>2846</v>
      </c>
      <c r="E507" s="275"/>
      <c r="F507" s="277"/>
      <c r="G507" s="274"/>
    </row>
    <row r="508" spans="1:7" x14ac:dyDescent="0.4">
      <c r="A508" s="275">
        <v>1606</v>
      </c>
      <c r="B508" s="276">
        <v>14872</v>
      </c>
      <c r="C508" s="274" t="s">
        <v>3379</v>
      </c>
      <c r="D508" s="277" t="s">
        <v>2846</v>
      </c>
      <c r="E508" s="275"/>
      <c r="F508" s="277"/>
      <c r="G508" s="274"/>
    </row>
    <row r="509" spans="1:7" x14ac:dyDescent="0.4">
      <c r="A509" s="275">
        <v>1676</v>
      </c>
      <c r="B509" s="276">
        <v>14967</v>
      </c>
      <c r="C509" s="274" t="s">
        <v>3380</v>
      </c>
      <c r="D509" s="277" t="s">
        <v>2846</v>
      </c>
      <c r="E509" s="275"/>
      <c r="F509" s="277"/>
      <c r="G509" s="274"/>
    </row>
    <row r="510" spans="1:7" x14ac:dyDescent="0.4">
      <c r="A510" s="275">
        <v>1625</v>
      </c>
      <c r="B510" s="276">
        <v>15193</v>
      </c>
      <c r="C510" s="274" t="s">
        <v>3381</v>
      </c>
      <c r="D510" s="277" t="s">
        <v>2846</v>
      </c>
      <c r="E510" s="275"/>
      <c r="F510" s="277"/>
      <c r="G510" s="274"/>
    </row>
    <row r="511" spans="1:7" x14ac:dyDescent="0.4">
      <c r="A511" s="275">
        <v>1638</v>
      </c>
      <c r="B511" s="276">
        <v>15228</v>
      </c>
      <c r="C511" s="274" t="s">
        <v>3382</v>
      </c>
      <c r="D511" s="277" t="s">
        <v>2846</v>
      </c>
      <c r="E511" s="275"/>
      <c r="F511" s="277"/>
      <c r="G511" s="274"/>
    </row>
    <row r="512" spans="1:7" x14ac:dyDescent="0.4">
      <c r="A512" s="275">
        <v>1692</v>
      </c>
      <c r="B512" s="276">
        <v>15256</v>
      </c>
      <c r="C512" s="274" t="s">
        <v>3383</v>
      </c>
      <c r="D512" s="277" t="s">
        <v>2846</v>
      </c>
      <c r="E512" s="275"/>
      <c r="F512" s="277"/>
      <c r="G512" s="274"/>
    </row>
    <row r="513" spans="1:7" x14ac:dyDescent="0.4">
      <c r="A513" s="275">
        <v>1633</v>
      </c>
      <c r="B513" s="276">
        <v>15393</v>
      </c>
      <c r="C513" s="274" t="s">
        <v>3384</v>
      </c>
      <c r="D513" s="277" t="s">
        <v>2846</v>
      </c>
      <c r="E513" s="275"/>
      <c r="F513" s="277"/>
      <c r="G513" s="274"/>
    </row>
    <row r="514" spans="1:7" x14ac:dyDescent="0.4">
      <c r="A514" s="275">
        <v>1710</v>
      </c>
      <c r="B514" s="276">
        <v>15395</v>
      </c>
      <c r="C514" s="274" t="s">
        <v>3385</v>
      </c>
      <c r="D514" s="277" t="s">
        <v>2846</v>
      </c>
      <c r="E514" s="275"/>
      <c r="F514" s="277"/>
      <c r="G514" s="274"/>
    </row>
    <row r="515" spans="1:7" x14ac:dyDescent="0.4">
      <c r="A515" s="275">
        <v>1652</v>
      </c>
      <c r="B515" s="276">
        <v>15397</v>
      </c>
      <c r="C515" s="274" t="s">
        <v>3386</v>
      </c>
      <c r="D515" s="277" t="s">
        <v>2846</v>
      </c>
      <c r="E515" s="275"/>
      <c r="F515" s="277"/>
      <c r="G515" s="274"/>
    </row>
    <row r="516" spans="1:7" x14ac:dyDescent="0.4">
      <c r="A516" s="275">
        <v>1629</v>
      </c>
      <c r="B516" s="276">
        <v>15487</v>
      </c>
      <c r="C516" s="274" t="s">
        <v>3387</v>
      </c>
      <c r="D516" s="277" t="s">
        <v>2846</v>
      </c>
      <c r="E516" s="275"/>
      <c r="F516" s="277"/>
      <c r="G516" s="274"/>
    </row>
    <row r="517" spans="1:7" x14ac:dyDescent="0.4">
      <c r="A517" s="275">
        <v>1677</v>
      </c>
      <c r="B517" s="276">
        <v>15514</v>
      </c>
      <c r="C517" s="274" t="s">
        <v>3388</v>
      </c>
      <c r="D517" s="277" t="s">
        <v>2846</v>
      </c>
      <c r="E517" s="275"/>
      <c r="F517" s="277"/>
      <c r="G517" s="274"/>
    </row>
    <row r="518" spans="1:7" x14ac:dyDescent="0.4">
      <c r="A518" s="275">
        <v>1514</v>
      </c>
      <c r="B518" s="276">
        <v>15620</v>
      </c>
      <c r="C518" s="274" t="s">
        <v>3389</v>
      </c>
      <c r="D518" s="277" t="s">
        <v>2846</v>
      </c>
      <c r="E518" s="275"/>
      <c r="F518" s="277"/>
      <c r="G518" s="274"/>
    </row>
    <row r="519" spans="1:7" x14ac:dyDescent="0.4">
      <c r="A519" s="275">
        <v>1640</v>
      </c>
      <c r="B519" s="276">
        <v>15633</v>
      </c>
      <c r="C519" s="274" t="s">
        <v>3390</v>
      </c>
      <c r="D519" s="277" t="s">
        <v>2846</v>
      </c>
      <c r="E519" s="275"/>
      <c r="F519" s="277"/>
      <c r="G519" s="274"/>
    </row>
    <row r="520" spans="1:7" x14ac:dyDescent="0.4">
      <c r="A520" s="275">
        <v>1604</v>
      </c>
      <c r="B520" s="276">
        <v>15653</v>
      </c>
      <c r="C520" s="274" t="s">
        <v>3391</v>
      </c>
      <c r="D520" s="277" t="s">
        <v>2846</v>
      </c>
      <c r="E520" s="275"/>
      <c r="F520" s="277"/>
      <c r="G520" s="274"/>
    </row>
    <row r="521" spans="1:7" x14ac:dyDescent="0.4">
      <c r="A521" s="275">
        <v>1616</v>
      </c>
      <c r="B521" s="276">
        <v>15879</v>
      </c>
      <c r="C521" s="274" t="s">
        <v>3392</v>
      </c>
      <c r="D521" s="277" t="s">
        <v>2846</v>
      </c>
      <c r="E521" s="275"/>
      <c r="F521" s="277"/>
      <c r="G521" s="274"/>
    </row>
    <row r="522" spans="1:7" x14ac:dyDescent="0.4">
      <c r="A522" s="275">
        <v>1643</v>
      </c>
      <c r="B522" s="276">
        <v>15887</v>
      </c>
      <c r="C522" s="274" t="s">
        <v>3393</v>
      </c>
      <c r="D522" s="277" t="s">
        <v>2846</v>
      </c>
      <c r="E522" s="275"/>
      <c r="F522" s="277"/>
      <c r="G522" s="274"/>
    </row>
    <row r="523" spans="1:7" x14ac:dyDescent="0.4">
      <c r="A523" s="275">
        <v>1700</v>
      </c>
      <c r="B523" s="276">
        <v>15919</v>
      </c>
      <c r="C523" s="274" t="s">
        <v>3394</v>
      </c>
      <c r="D523" s="277" t="s">
        <v>2846</v>
      </c>
      <c r="E523" s="275"/>
      <c r="F523" s="277"/>
      <c r="G523" s="274"/>
    </row>
    <row r="524" spans="1:7" x14ac:dyDescent="0.4">
      <c r="A524" s="275">
        <v>1702</v>
      </c>
      <c r="B524" s="276">
        <v>15975</v>
      </c>
      <c r="C524" s="274" t="s">
        <v>3395</v>
      </c>
      <c r="D524" s="277" t="s">
        <v>2846</v>
      </c>
      <c r="E524" s="275"/>
      <c r="F524" s="277"/>
      <c r="G524" s="274"/>
    </row>
    <row r="525" spans="1:7" x14ac:dyDescent="0.4">
      <c r="A525" s="275">
        <v>1685</v>
      </c>
      <c r="B525" s="276">
        <v>16113</v>
      </c>
      <c r="C525" s="274" t="s">
        <v>3396</v>
      </c>
      <c r="D525" s="277" t="s">
        <v>2846</v>
      </c>
      <c r="E525" s="275"/>
      <c r="F525" s="277"/>
      <c r="G525" s="274"/>
    </row>
    <row r="526" spans="1:7" x14ac:dyDescent="0.4">
      <c r="A526" s="275">
        <v>1664</v>
      </c>
      <c r="B526" s="276">
        <v>16345</v>
      </c>
      <c r="C526" s="274" t="s">
        <v>3397</v>
      </c>
      <c r="D526" s="277" t="s">
        <v>2846</v>
      </c>
      <c r="E526" s="275"/>
      <c r="F526" s="277"/>
      <c r="G526" s="274"/>
    </row>
    <row r="527" spans="1:7" x14ac:dyDescent="0.4">
      <c r="A527" s="275">
        <v>1670</v>
      </c>
      <c r="B527" s="276">
        <v>16458</v>
      </c>
      <c r="C527" s="274" t="s">
        <v>3398</v>
      </c>
      <c r="D527" s="277" t="s">
        <v>2846</v>
      </c>
      <c r="E527" s="275"/>
      <c r="F527" s="277"/>
      <c r="G527" s="274"/>
    </row>
    <row r="528" spans="1:7" x14ac:dyDescent="0.4">
      <c r="A528" s="275">
        <v>1644</v>
      </c>
      <c r="B528" s="276">
        <v>16473</v>
      </c>
      <c r="C528" s="274" t="s">
        <v>3399</v>
      </c>
      <c r="D528" s="277" t="s">
        <v>2846</v>
      </c>
      <c r="E528" s="275"/>
      <c r="F528" s="277"/>
      <c r="G528" s="274"/>
    </row>
    <row r="529" spans="1:7" x14ac:dyDescent="0.4">
      <c r="A529" s="275">
        <v>1656</v>
      </c>
      <c r="B529" s="276">
        <v>16523</v>
      </c>
      <c r="C529" s="274" t="s">
        <v>3400</v>
      </c>
      <c r="D529" s="277" t="s">
        <v>2846</v>
      </c>
      <c r="E529" s="275"/>
      <c r="F529" s="277"/>
      <c r="G529" s="274"/>
    </row>
    <row r="530" spans="1:7" x14ac:dyDescent="0.4">
      <c r="A530" s="275">
        <v>1646</v>
      </c>
      <c r="B530" s="276">
        <v>16710</v>
      </c>
      <c r="C530" s="274" t="s">
        <v>3401</v>
      </c>
      <c r="D530" s="277" t="s">
        <v>2846</v>
      </c>
      <c r="E530" s="275"/>
      <c r="F530" s="277"/>
      <c r="G530" s="274"/>
    </row>
    <row r="531" spans="1:7" x14ac:dyDescent="0.4">
      <c r="A531" s="275">
        <v>1637</v>
      </c>
      <c r="B531" s="276">
        <v>16883</v>
      </c>
      <c r="C531" s="274" t="s">
        <v>3402</v>
      </c>
      <c r="D531" s="277" t="s">
        <v>2846</v>
      </c>
      <c r="E531" s="275"/>
      <c r="F531" s="277"/>
      <c r="G531" s="274"/>
    </row>
    <row r="532" spans="1:7" x14ac:dyDescent="0.4">
      <c r="A532" s="275">
        <v>1634</v>
      </c>
      <c r="B532" s="276">
        <v>4966</v>
      </c>
      <c r="C532" s="274" t="s">
        <v>3403</v>
      </c>
      <c r="D532" s="277" t="s">
        <v>2846</v>
      </c>
      <c r="E532" s="275"/>
      <c r="F532" s="277"/>
      <c r="G532" s="274"/>
    </row>
    <row r="533" spans="1:7" x14ac:dyDescent="0.4">
      <c r="A533" s="275">
        <v>1611</v>
      </c>
      <c r="B533" s="276">
        <v>5337</v>
      </c>
      <c r="C533" s="274" t="s">
        <v>3404</v>
      </c>
      <c r="D533" s="277" t="s">
        <v>2846</v>
      </c>
      <c r="E533" s="275"/>
      <c r="F533" s="277"/>
      <c r="G533" s="274"/>
    </row>
    <row r="534" spans="1:7" x14ac:dyDescent="0.4">
      <c r="A534" s="275">
        <v>1621</v>
      </c>
      <c r="B534" s="276">
        <v>659</v>
      </c>
      <c r="C534" s="274" t="s">
        <v>3405</v>
      </c>
      <c r="D534" s="277" t="s">
        <v>2846</v>
      </c>
      <c r="E534" s="275"/>
      <c r="F534" s="277"/>
      <c r="G534" s="274"/>
    </row>
    <row r="535" spans="1:7" x14ac:dyDescent="0.4">
      <c r="A535" s="275">
        <v>1667</v>
      </c>
      <c r="B535" s="276">
        <v>7068</v>
      </c>
      <c r="C535" s="274" t="s">
        <v>3406</v>
      </c>
      <c r="D535" s="277" t="s">
        <v>2846</v>
      </c>
      <c r="E535" s="275"/>
      <c r="F535" s="277"/>
      <c r="G535" s="274"/>
    </row>
    <row r="536" spans="1:7" x14ac:dyDescent="0.4">
      <c r="A536" s="275">
        <v>1612</v>
      </c>
      <c r="B536" s="276">
        <v>7860</v>
      </c>
      <c r="C536" s="274" t="s">
        <v>3407</v>
      </c>
      <c r="D536" s="277" t="s">
        <v>2846</v>
      </c>
      <c r="E536" s="275"/>
      <c r="F536" s="277"/>
      <c r="G536" s="274"/>
    </row>
    <row r="537" spans="1:7" x14ac:dyDescent="0.4">
      <c r="A537" s="275">
        <v>1686</v>
      </c>
      <c r="B537" s="276">
        <v>8110</v>
      </c>
      <c r="C537" s="274" t="s">
        <v>3408</v>
      </c>
      <c r="D537" s="277" t="s">
        <v>2846</v>
      </c>
      <c r="E537" s="275"/>
      <c r="F537" s="277"/>
      <c r="G537" s="274"/>
    </row>
    <row r="538" spans="1:7" x14ac:dyDescent="0.4">
      <c r="A538" s="275">
        <v>1678</v>
      </c>
      <c r="B538" s="276">
        <v>8380</v>
      </c>
      <c r="C538" s="274" t="s">
        <v>3409</v>
      </c>
      <c r="D538" s="277" t="s">
        <v>2846</v>
      </c>
      <c r="E538" s="275"/>
      <c r="F538" s="277"/>
      <c r="G538" s="274"/>
    </row>
    <row r="539" spans="1:7" x14ac:dyDescent="0.4">
      <c r="A539" s="275">
        <v>1718</v>
      </c>
      <c r="B539" s="276">
        <v>8498</v>
      </c>
      <c r="C539" s="274" t="s">
        <v>3410</v>
      </c>
      <c r="D539" s="277" t="s">
        <v>2846</v>
      </c>
      <c r="E539" s="275"/>
      <c r="F539" s="277"/>
      <c r="G539" s="274"/>
    </row>
    <row r="540" spans="1:7" x14ac:dyDescent="0.4">
      <c r="A540" s="275">
        <v>1694</v>
      </c>
      <c r="B540" s="276">
        <v>8813</v>
      </c>
      <c r="C540" s="274" t="s">
        <v>3411</v>
      </c>
      <c r="D540" s="277" t="s">
        <v>2846</v>
      </c>
      <c r="E540" s="275"/>
      <c r="F540" s="277"/>
      <c r="G540" s="274"/>
    </row>
    <row r="541" spans="1:7" x14ac:dyDescent="0.4">
      <c r="A541" s="275">
        <v>1674</v>
      </c>
      <c r="B541" s="276">
        <v>8855</v>
      </c>
      <c r="C541" s="274" t="s">
        <v>3412</v>
      </c>
      <c r="D541" s="277" t="s">
        <v>2846</v>
      </c>
      <c r="E541" s="275"/>
      <c r="F541" s="277"/>
      <c r="G541" s="274"/>
    </row>
    <row r="542" spans="1:7" x14ac:dyDescent="0.4">
      <c r="A542" s="275">
        <v>1632</v>
      </c>
      <c r="B542" s="276">
        <v>9177</v>
      </c>
      <c r="C542" s="274" t="s">
        <v>3413</v>
      </c>
      <c r="D542" s="277" t="s">
        <v>2846</v>
      </c>
      <c r="E542" s="275"/>
      <c r="F542" s="277"/>
      <c r="G542" s="274"/>
    </row>
    <row r="543" spans="1:7" x14ac:dyDescent="0.4">
      <c r="A543" s="275">
        <v>1097</v>
      </c>
      <c r="B543" s="276">
        <v>10350</v>
      </c>
      <c r="C543" s="274" t="s">
        <v>3414</v>
      </c>
      <c r="D543" s="277" t="s">
        <v>2846</v>
      </c>
      <c r="E543" s="275"/>
      <c r="F543" s="277"/>
      <c r="G543" s="274"/>
    </row>
    <row r="544" spans="1:7" x14ac:dyDescent="0.4">
      <c r="A544" s="275">
        <v>1072</v>
      </c>
      <c r="B544" s="276">
        <v>10557</v>
      </c>
      <c r="C544" s="274" t="s">
        <v>3415</v>
      </c>
      <c r="D544" s="277" t="s">
        <v>2846</v>
      </c>
      <c r="E544" s="275"/>
      <c r="F544" s="277"/>
      <c r="G544" s="274"/>
    </row>
    <row r="545" spans="1:7" x14ac:dyDescent="0.4">
      <c r="A545" s="275">
        <v>822</v>
      </c>
      <c r="B545" s="276">
        <v>10807</v>
      </c>
      <c r="C545" s="274" t="s">
        <v>3416</v>
      </c>
      <c r="D545" s="277" t="s">
        <v>2846</v>
      </c>
      <c r="E545" s="275"/>
      <c r="F545" s="277"/>
      <c r="G545" s="274"/>
    </row>
    <row r="546" spans="1:7" x14ac:dyDescent="0.4">
      <c r="A546" s="275">
        <v>1091</v>
      </c>
      <c r="B546" s="276">
        <v>10843</v>
      </c>
      <c r="C546" s="274" t="s">
        <v>3417</v>
      </c>
      <c r="D546" s="277" t="s">
        <v>2846</v>
      </c>
      <c r="E546" s="275"/>
      <c r="F546" s="277"/>
      <c r="G546" s="274"/>
    </row>
    <row r="547" spans="1:7" x14ac:dyDescent="0.4">
      <c r="A547" s="275">
        <v>1080</v>
      </c>
      <c r="B547" s="276">
        <v>10963</v>
      </c>
      <c r="C547" s="274" t="s">
        <v>3418</v>
      </c>
      <c r="D547" s="277" t="s">
        <v>2846</v>
      </c>
      <c r="E547" s="275"/>
      <c r="F547" s="277"/>
      <c r="G547" s="274"/>
    </row>
    <row r="548" spans="1:7" x14ac:dyDescent="0.4">
      <c r="A548" s="275">
        <v>1134</v>
      </c>
      <c r="B548" s="276">
        <v>11214</v>
      </c>
      <c r="C548" s="274" t="s">
        <v>3419</v>
      </c>
      <c r="D548" s="277" t="s">
        <v>2846</v>
      </c>
      <c r="E548" s="275"/>
      <c r="F548" s="277"/>
      <c r="G548" s="274"/>
    </row>
    <row r="549" spans="1:7" x14ac:dyDescent="0.4">
      <c r="A549" s="275">
        <v>1079</v>
      </c>
      <c r="B549" s="276">
        <v>11454</v>
      </c>
      <c r="C549" s="274" t="s">
        <v>3420</v>
      </c>
      <c r="D549" s="277" t="s">
        <v>2846</v>
      </c>
      <c r="E549" s="275"/>
      <c r="F549" s="277"/>
      <c r="G549" s="274"/>
    </row>
    <row r="550" spans="1:7" x14ac:dyDescent="0.4">
      <c r="A550" s="275">
        <v>1132</v>
      </c>
      <c r="B550" s="276">
        <v>11950</v>
      </c>
      <c r="C550" s="274" t="s">
        <v>3421</v>
      </c>
      <c r="D550" s="277" t="s">
        <v>2846</v>
      </c>
      <c r="E550" s="275"/>
      <c r="F550" s="277"/>
      <c r="G550" s="274"/>
    </row>
    <row r="551" spans="1:7" x14ac:dyDescent="0.4">
      <c r="A551" s="275">
        <v>1180</v>
      </c>
      <c r="B551" s="276">
        <v>12237</v>
      </c>
      <c r="C551" s="274" t="s">
        <v>3422</v>
      </c>
      <c r="D551" s="277" t="s">
        <v>2846</v>
      </c>
      <c r="E551" s="275"/>
      <c r="F551" s="277"/>
      <c r="G551" s="274"/>
    </row>
    <row r="552" spans="1:7" x14ac:dyDescent="0.4">
      <c r="A552" s="275">
        <v>1003</v>
      </c>
      <c r="B552" s="276">
        <v>12457</v>
      </c>
      <c r="C552" s="274" t="s">
        <v>3423</v>
      </c>
      <c r="D552" s="277" t="s">
        <v>2846</v>
      </c>
      <c r="E552" s="275"/>
      <c r="F552" s="277"/>
      <c r="G552" s="274"/>
    </row>
    <row r="553" spans="1:7" x14ac:dyDescent="0.4">
      <c r="A553" s="275">
        <v>1085</v>
      </c>
      <c r="B553" s="276">
        <v>12579</v>
      </c>
      <c r="C553" s="274" t="s">
        <v>3424</v>
      </c>
      <c r="D553" s="277" t="s">
        <v>2846</v>
      </c>
      <c r="E553" s="275"/>
      <c r="F553" s="277"/>
      <c r="G553" s="274"/>
    </row>
    <row r="554" spans="1:7" x14ac:dyDescent="0.4">
      <c r="A554" s="275">
        <v>1161</v>
      </c>
      <c r="B554" s="276">
        <v>12598</v>
      </c>
      <c r="C554" s="274" t="s">
        <v>3425</v>
      </c>
      <c r="D554" s="277" t="s">
        <v>2846</v>
      </c>
      <c r="E554" s="275"/>
      <c r="F554" s="277"/>
      <c r="G554" s="274"/>
    </row>
    <row r="555" spans="1:7" x14ac:dyDescent="0.4">
      <c r="A555" s="275">
        <v>1120</v>
      </c>
      <c r="B555" s="276">
        <v>3719</v>
      </c>
      <c r="C555" s="274" t="s">
        <v>3426</v>
      </c>
      <c r="D555" s="277" t="s">
        <v>2846</v>
      </c>
      <c r="E555" s="275"/>
      <c r="F555" s="277"/>
      <c r="G555" s="274"/>
    </row>
    <row r="556" spans="1:7" x14ac:dyDescent="0.4">
      <c r="A556" s="275">
        <v>1082</v>
      </c>
      <c r="B556" s="276">
        <v>576</v>
      </c>
      <c r="C556" s="274" t="s">
        <v>3427</v>
      </c>
      <c r="D556" s="277" t="s">
        <v>2846</v>
      </c>
      <c r="E556" s="275"/>
      <c r="F556" s="277"/>
      <c r="G556" s="274"/>
    </row>
    <row r="557" spans="1:7" x14ac:dyDescent="0.4">
      <c r="A557" s="275">
        <v>890</v>
      </c>
      <c r="B557" s="276">
        <v>5979</v>
      </c>
      <c r="C557" s="274" t="s">
        <v>3428</v>
      </c>
      <c r="D557" s="277" t="s">
        <v>2846</v>
      </c>
      <c r="E557" s="275"/>
      <c r="F557" s="277"/>
      <c r="G557" s="274"/>
    </row>
    <row r="558" spans="1:7" x14ac:dyDescent="0.4">
      <c r="A558" s="275">
        <v>1083</v>
      </c>
      <c r="B558" s="276">
        <v>7318</v>
      </c>
      <c r="C558" s="274" t="s">
        <v>3429</v>
      </c>
      <c r="D558" s="277" t="s">
        <v>2846</v>
      </c>
      <c r="E558" s="275"/>
      <c r="F558" s="277"/>
      <c r="G558" s="274"/>
    </row>
    <row r="559" spans="1:7" x14ac:dyDescent="0.4">
      <c r="A559" s="275">
        <v>1169</v>
      </c>
      <c r="B559" s="276">
        <v>8131</v>
      </c>
      <c r="C559" s="274" t="s">
        <v>3430</v>
      </c>
      <c r="D559" s="277" t="s">
        <v>2846</v>
      </c>
      <c r="E559" s="275"/>
      <c r="F559" s="277"/>
      <c r="G559" s="274"/>
    </row>
    <row r="560" spans="1:7" x14ac:dyDescent="0.4">
      <c r="A560" s="275">
        <v>1129</v>
      </c>
      <c r="B560" s="276">
        <v>8450</v>
      </c>
      <c r="C560" s="274" t="s">
        <v>3431</v>
      </c>
      <c r="D560" s="277" t="s">
        <v>2846</v>
      </c>
      <c r="E560" s="275"/>
      <c r="F560" s="277"/>
      <c r="G560" s="274"/>
    </row>
    <row r="561" spans="1:7" x14ac:dyDescent="0.4">
      <c r="A561" s="275">
        <v>1057</v>
      </c>
      <c r="B561" s="276">
        <v>9554</v>
      </c>
      <c r="C561" s="274" t="s">
        <v>3432</v>
      </c>
      <c r="D561" s="277" t="s">
        <v>2846</v>
      </c>
      <c r="E561" s="275"/>
      <c r="F561" s="277"/>
      <c r="G561" s="274"/>
    </row>
    <row r="562" spans="1:7" x14ac:dyDescent="0.4">
      <c r="A562" s="275">
        <v>1084</v>
      </c>
      <c r="B562" s="276">
        <v>9657</v>
      </c>
      <c r="C562" s="274" t="s">
        <v>3433</v>
      </c>
      <c r="D562" s="277" t="s">
        <v>2846</v>
      </c>
      <c r="E562" s="275"/>
      <c r="F562" s="277"/>
      <c r="G562" s="274"/>
    </row>
    <row r="563" spans="1:7" x14ac:dyDescent="0.4">
      <c r="A563" s="275">
        <v>615</v>
      </c>
      <c r="B563" s="276">
        <v>6387</v>
      </c>
      <c r="C563" s="274" t="s">
        <v>3434</v>
      </c>
      <c r="D563" s="277" t="s">
        <v>2846</v>
      </c>
      <c r="E563" s="275"/>
      <c r="F563" s="277"/>
      <c r="G563" s="274"/>
    </row>
    <row r="564" spans="1:7" x14ac:dyDescent="0.4">
      <c r="A564" s="275">
        <v>442</v>
      </c>
      <c r="B564" s="276">
        <v>650</v>
      </c>
      <c r="C564" s="274" t="s">
        <v>3435</v>
      </c>
      <c r="D564" s="277" t="s">
        <v>2846</v>
      </c>
      <c r="E564" s="275"/>
      <c r="F564" s="277"/>
      <c r="G564" s="274"/>
    </row>
    <row r="565" spans="1:7" x14ac:dyDescent="0.4">
      <c r="A565" s="275">
        <v>715</v>
      </c>
      <c r="B565" s="276">
        <v>6589</v>
      </c>
      <c r="C565" s="274" t="s">
        <v>3436</v>
      </c>
      <c r="D565" s="277" t="s">
        <v>2846</v>
      </c>
      <c r="E565" s="275"/>
      <c r="F565" s="277"/>
      <c r="G565" s="274"/>
    </row>
    <row r="566" spans="1:7" x14ac:dyDescent="0.4">
      <c r="A566" s="275">
        <v>685</v>
      </c>
      <c r="B566" s="276">
        <v>8229</v>
      </c>
      <c r="C566" s="274" t="s">
        <v>3437</v>
      </c>
      <c r="D566" s="277" t="s">
        <v>2846</v>
      </c>
      <c r="E566" s="275"/>
      <c r="F566" s="277"/>
      <c r="G566" s="274"/>
    </row>
    <row r="567" spans="1:7" x14ac:dyDescent="0.4">
      <c r="A567" s="275">
        <v>507</v>
      </c>
      <c r="B567" s="276">
        <v>8423</v>
      </c>
      <c r="C567" s="274" t="s">
        <v>3438</v>
      </c>
      <c r="D567" s="277" t="s">
        <v>2846</v>
      </c>
      <c r="E567" s="275"/>
      <c r="F567" s="277"/>
      <c r="G567" s="274"/>
    </row>
    <row r="568" spans="1:7" x14ac:dyDescent="0.4">
      <c r="A568" s="275">
        <v>728</v>
      </c>
      <c r="B568" s="276">
        <v>9176</v>
      </c>
      <c r="C568" s="274" t="s">
        <v>3439</v>
      </c>
      <c r="D568" s="277" t="s">
        <v>2846</v>
      </c>
      <c r="E568" s="275"/>
      <c r="F568" s="277"/>
      <c r="G568" s="274"/>
    </row>
    <row r="569" spans="1:7" x14ac:dyDescent="0.4">
      <c r="A569" s="275">
        <v>692</v>
      </c>
      <c r="B569" s="276">
        <v>9249</v>
      </c>
      <c r="C569" s="274" t="s">
        <v>3440</v>
      </c>
      <c r="D569" s="277" t="s">
        <v>2846</v>
      </c>
      <c r="E569" s="275"/>
      <c r="F569" s="277"/>
      <c r="G569" s="274"/>
    </row>
    <row r="570" spans="1:7" x14ac:dyDescent="0.4">
      <c r="A570" s="275">
        <v>304</v>
      </c>
      <c r="B570" s="276">
        <v>2534</v>
      </c>
      <c r="C570" s="274" t="s">
        <v>3441</v>
      </c>
      <c r="D570" s="277" t="s">
        <v>2846</v>
      </c>
      <c r="E570" s="275"/>
      <c r="F570" s="277"/>
      <c r="G570" s="274"/>
    </row>
    <row r="571" spans="1:7" x14ac:dyDescent="0.4">
      <c r="A571" s="275">
        <v>2168</v>
      </c>
      <c r="B571" s="276">
        <v>10657</v>
      </c>
      <c r="C571" s="274" t="s">
        <v>3442</v>
      </c>
      <c r="D571" s="277" t="s">
        <v>2846</v>
      </c>
      <c r="E571" s="275"/>
      <c r="F571" s="277"/>
      <c r="G571" s="274"/>
    </row>
    <row r="572" spans="1:7" x14ac:dyDescent="0.4">
      <c r="A572" s="275">
        <v>2197</v>
      </c>
      <c r="B572" s="276">
        <v>11015</v>
      </c>
      <c r="C572" s="274" t="s">
        <v>3443</v>
      </c>
      <c r="D572" s="277" t="s">
        <v>2846</v>
      </c>
      <c r="E572" s="275"/>
      <c r="F572" s="277"/>
      <c r="G572" s="274"/>
    </row>
    <row r="573" spans="1:7" x14ac:dyDescent="0.4">
      <c r="A573" s="275">
        <v>2169</v>
      </c>
      <c r="B573" s="276">
        <v>11672</v>
      </c>
      <c r="C573" s="274" t="s">
        <v>3444</v>
      </c>
      <c r="D573" s="277" t="s">
        <v>2846</v>
      </c>
      <c r="E573" s="275"/>
      <c r="F573" s="277"/>
      <c r="G573" s="274"/>
    </row>
    <row r="574" spans="1:7" x14ac:dyDescent="0.4">
      <c r="A574" s="275">
        <v>2191</v>
      </c>
      <c r="B574" s="276">
        <v>11801</v>
      </c>
      <c r="C574" s="274" t="s">
        <v>3445</v>
      </c>
      <c r="D574" s="277" t="s">
        <v>2846</v>
      </c>
      <c r="E574" s="275"/>
      <c r="F574" s="277"/>
      <c r="G574" s="274"/>
    </row>
    <row r="575" spans="1:7" x14ac:dyDescent="0.4">
      <c r="A575" s="275">
        <v>2205</v>
      </c>
      <c r="B575" s="276">
        <v>13817</v>
      </c>
      <c r="C575" s="274" t="s">
        <v>3446</v>
      </c>
      <c r="D575" s="277" t="s">
        <v>2846</v>
      </c>
      <c r="E575" s="275"/>
      <c r="F575" s="277"/>
      <c r="G575" s="274"/>
    </row>
    <row r="576" spans="1:7" x14ac:dyDescent="0.4">
      <c r="A576" s="275">
        <v>2163</v>
      </c>
      <c r="B576" s="276">
        <v>13883</v>
      </c>
      <c r="C576" s="274" t="s">
        <v>3447</v>
      </c>
      <c r="D576" s="277" t="s">
        <v>2846</v>
      </c>
      <c r="E576" s="275"/>
      <c r="F576" s="277"/>
      <c r="G576" s="274"/>
    </row>
    <row r="577" spans="1:7" x14ac:dyDescent="0.4">
      <c r="A577" s="275">
        <v>2202</v>
      </c>
      <c r="B577" s="276">
        <v>14030</v>
      </c>
      <c r="C577" s="274" t="s">
        <v>3448</v>
      </c>
      <c r="D577" s="277" t="s">
        <v>2846</v>
      </c>
      <c r="E577" s="275"/>
      <c r="F577" s="277"/>
      <c r="G577" s="274"/>
    </row>
    <row r="578" spans="1:7" x14ac:dyDescent="0.4">
      <c r="A578" s="275">
        <v>2192</v>
      </c>
      <c r="B578" s="276">
        <v>14378</v>
      </c>
      <c r="C578" s="274" t="s">
        <v>3449</v>
      </c>
      <c r="D578" s="277" t="s">
        <v>2846</v>
      </c>
      <c r="E578" s="275"/>
      <c r="F578" s="277"/>
      <c r="G578" s="274"/>
    </row>
    <row r="579" spans="1:7" x14ac:dyDescent="0.4">
      <c r="A579" s="275">
        <v>2196</v>
      </c>
      <c r="B579" s="276">
        <v>14487</v>
      </c>
      <c r="C579" s="274" t="s">
        <v>3450</v>
      </c>
      <c r="D579" s="277" t="s">
        <v>2846</v>
      </c>
      <c r="E579" s="275"/>
      <c r="F579" s="277"/>
      <c r="G579" s="274"/>
    </row>
    <row r="580" spans="1:7" x14ac:dyDescent="0.4">
      <c r="A580" s="275">
        <v>2171</v>
      </c>
      <c r="B580" s="276">
        <v>14660</v>
      </c>
      <c r="C580" s="274" t="s">
        <v>3451</v>
      </c>
      <c r="D580" s="277" t="s">
        <v>2846</v>
      </c>
      <c r="E580" s="275"/>
      <c r="F580" s="277"/>
      <c r="G580" s="274"/>
    </row>
    <row r="581" spans="1:7" x14ac:dyDescent="0.4">
      <c r="A581" s="275">
        <v>2138</v>
      </c>
      <c r="B581" s="276">
        <v>14720</v>
      </c>
      <c r="C581" s="274" t="s">
        <v>3452</v>
      </c>
      <c r="D581" s="277" t="s">
        <v>2846</v>
      </c>
      <c r="E581" s="275"/>
      <c r="F581" s="277"/>
      <c r="G581" s="274"/>
    </row>
    <row r="582" spans="1:7" x14ac:dyDescent="0.4">
      <c r="A582" s="275">
        <v>2119</v>
      </c>
      <c r="B582" s="276">
        <v>14936</v>
      </c>
      <c r="C582" s="274" t="s">
        <v>3453</v>
      </c>
      <c r="D582" s="277" t="s">
        <v>2846</v>
      </c>
      <c r="E582" s="275"/>
      <c r="F582" s="277"/>
      <c r="G582" s="274"/>
    </row>
    <row r="583" spans="1:7" x14ac:dyDescent="0.4">
      <c r="A583" s="275">
        <v>2203</v>
      </c>
      <c r="B583" s="276">
        <v>15431</v>
      </c>
      <c r="C583" s="274" t="s">
        <v>3454</v>
      </c>
      <c r="D583" s="277" t="s">
        <v>2846</v>
      </c>
      <c r="E583" s="275"/>
      <c r="F583" s="277"/>
      <c r="G583" s="274"/>
    </row>
    <row r="584" spans="1:7" x14ac:dyDescent="0.4">
      <c r="A584" s="275">
        <v>2180</v>
      </c>
      <c r="B584" s="276">
        <v>15923</v>
      </c>
      <c r="C584" s="274" t="s">
        <v>3455</v>
      </c>
      <c r="D584" s="277" t="s">
        <v>2846</v>
      </c>
      <c r="E584" s="275"/>
      <c r="F584" s="277"/>
      <c r="G584" s="274"/>
    </row>
    <row r="585" spans="1:7" x14ac:dyDescent="0.4">
      <c r="A585" s="275">
        <v>2193</v>
      </c>
      <c r="B585" s="276">
        <v>16002</v>
      </c>
      <c r="C585" s="274" t="s">
        <v>3456</v>
      </c>
      <c r="D585" s="277" t="s">
        <v>2846</v>
      </c>
      <c r="E585" s="275"/>
      <c r="F585" s="277"/>
      <c r="G585" s="274"/>
    </row>
    <row r="586" spans="1:7" x14ac:dyDescent="0.4">
      <c r="A586" s="275">
        <v>2149</v>
      </c>
      <c r="B586" s="276">
        <v>16203</v>
      </c>
      <c r="C586" s="274" t="s">
        <v>3457</v>
      </c>
      <c r="D586" s="277" t="s">
        <v>2846</v>
      </c>
      <c r="E586" s="275"/>
      <c r="F586" s="277"/>
      <c r="G586" s="274"/>
    </row>
    <row r="587" spans="1:7" x14ac:dyDescent="0.4">
      <c r="A587" s="275">
        <v>2158</v>
      </c>
      <c r="B587" s="276">
        <v>16250</v>
      </c>
      <c r="C587" s="274" t="s">
        <v>3458</v>
      </c>
      <c r="D587" s="277" t="s">
        <v>2846</v>
      </c>
      <c r="E587" s="275"/>
      <c r="F587" s="277"/>
      <c r="G587" s="274"/>
    </row>
    <row r="588" spans="1:7" x14ac:dyDescent="0.4">
      <c r="A588" s="275">
        <v>2172</v>
      </c>
      <c r="B588" s="276">
        <v>16352</v>
      </c>
      <c r="C588" s="274" t="s">
        <v>3459</v>
      </c>
      <c r="D588" s="277" t="s">
        <v>2846</v>
      </c>
      <c r="E588" s="275"/>
      <c r="F588" s="277"/>
      <c r="G588" s="274"/>
    </row>
    <row r="589" spans="1:7" x14ac:dyDescent="0.4">
      <c r="A589" s="275">
        <v>2177</v>
      </c>
      <c r="B589" s="276">
        <v>16388</v>
      </c>
      <c r="C589" s="274" t="s">
        <v>3460</v>
      </c>
      <c r="D589" s="277" t="s">
        <v>2846</v>
      </c>
      <c r="E589" s="275"/>
      <c r="F589" s="277"/>
      <c r="G589" s="274"/>
    </row>
    <row r="590" spans="1:7" x14ac:dyDescent="0.4">
      <c r="A590" s="275">
        <v>2116</v>
      </c>
      <c r="B590" s="276">
        <v>16440</v>
      </c>
      <c r="C590" s="274" t="s">
        <v>3461</v>
      </c>
      <c r="D590" s="277" t="s">
        <v>2846</v>
      </c>
      <c r="E590" s="275"/>
      <c r="F590" s="277"/>
      <c r="G590" s="274"/>
    </row>
    <row r="591" spans="1:7" x14ac:dyDescent="0.4">
      <c r="A591" s="275">
        <v>2153</v>
      </c>
      <c r="B591" s="276">
        <v>16679</v>
      </c>
      <c r="C591" s="274" t="s">
        <v>3462</v>
      </c>
      <c r="D591" s="277" t="s">
        <v>2846</v>
      </c>
      <c r="E591" s="275"/>
      <c r="F591" s="277"/>
      <c r="G591" s="274"/>
    </row>
    <row r="592" spans="1:7" x14ac:dyDescent="0.4">
      <c r="A592" s="275">
        <v>2124</v>
      </c>
      <c r="B592" s="276">
        <v>16903</v>
      </c>
      <c r="C592" s="274" t="s">
        <v>3463</v>
      </c>
      <c r="D592" s="277" t="s">
        <v>2846</v>
      </c>
      <c r="E592" s="275"/>
      <c r="F592" s="277"/>
      <c r="G592" s="274"/>
    </row>
    <row r="593" spans="1:7" x14ac:dyDescent="0.4">
      <c r="A593" s="275">
        <v>2198</v>
      </c>
      <c r="B593" s="276">
        <v>17012</v>
      </c>
      <c r="C593" s="274" t="s">
        <v>3464</v>
      </c>
      <c r="D593" s="277" t="s">
        <v>2846</v>
      </c>
      <c r="E593" s="275"/>
      <c r="F593" s="277"/>
      <c r="G593" s="274"/>
    </row>
    <row r="594" spans="1:7" x14ac:dyDescent="0.4">
      <c r="A594" s="275">
        <v>2206</v>
      </c>
      <c r="B594" s="276">
        <v>17035</v>
      </c>
      <c r="C594" s="274" t="s">
        <v>3465</v>
      </c>
      <c r="D594" s="277" t="s">
        <v>2846</v>
      </c>
      <c r="E594" s="275"/>
      <c r="F594" s="277"/>
      <c r="G594" s="274"/>
    </row>
    <row r="595" spans="1:7" x14ac:dyDescent="0.4">
      <c r="A595" s="275">
        <v>2157</v>
      </c>
      <c r="B595" s="276">
        <v>17049</v>
      </c>
      <c r="C595" s="274" t="s">
        <v>3466</v>
      </c>
      <c r="D595" s="277" t="s">
        <v>2846</v>
      </c>
      <c r="E595" s="275"/>
      <c r="F595" s="277"/>
      <c r="G595" s="274"/>
    </row>
    <row r="596" spans="1:7" x14ac:dyDescent="0.4">
      <c r="A596" s="275">
        <v>2159</v>
      </c>
      <c r="B596" s="276">
        <v>17136</v>
      </c>
      <c r="C596" s="274" t="s">
        <v>3467</v>
      </c>
      <c r="D596" s="277" t="s">
        <v>2846</v>
      </c>
      <c r="E596" s="275"/>
      <c r="F596" s="277"/>
      <c r="G596" s="274"/>
    </row>
    <row r="597" spans="1:7" x14ac:dyDescent="0.4">
      <c r="A597" s="275">
        <v>2183</v>
      </c>
      <c r="B597" s="276">
        <v>17153</v>
      </c>
      <c r="C597" s="274" t="s">
        <v>3468</v>
      </c>
      <c r="D597" s="277" t="s">
        <v>2846</v>
      </c>
      <c r="E597" s="275"/>
      <c r="F597" s="277"/>
      <c r="G597" s="274"/>
    </row>
    <row r="598" spans="1:7" x14ac:dyDescent="0.4">
      <c r="A598" s="275">
        <v>2130</v>
      </c>
      <c r="B598" s="276">
        <v>17197</v>
      </c>
      <c r="C598" s="274" t="s">
        <v>3469</v>
      </c>
      <c r="D598" s="277" t="s">
        <v>2846</v>
      </c>
      <c r="E598" s="275"/>
      <c r="F598" s="277"/>
      <c r="G598" s="274"/>
    </row>
    <row r="599" spans="1:7" x14ac:dyDescent="0.4">
      <c r="A599" s="275">
        <v>2170</v>
      </c>
      <c r="B599" s="276">
        <v>17200</v>
      </c>
      <c r="C599" s="274" t="s">
        <v>3470</v>
      </c>
      <c r="D599" s="277" t="s">
        <v>2846</v>
      </c>
      <c r="E599" s="275"/>
      <c r="F599" s="277"/>
      <c r="G599" s="274"/>
    </row>
    <row r="600" spans="1:7" x14ac:dyDescent="0.4">
      <c r="A600" s="275">
        <v>2162</v>
      </c>
      <c r="B600" s="276">
        <v>17237</v>
      </c>
      <c r="C600" s="274" t="s">
        <v>3471</v>
      </c>
      <c r="D600" s="277" t="s">
        <v>2846</v>
      </c>
      <c r="E600" s="275"/>
      <c r="F600" s="277"/>
      <c r="G600" s="274"/>
    </row>
    <row r="601" spans="1:7" x14ac:dyDescent="0.4">
      <c r="A601" s="275">
        <v>2150</v>
      </c>
      <c r="B601" s="276">
        <v>17260</v>
      </c>
      <c r="C601" s="274" t="s">
        <v>3472</v>
      </c>
      <c r="D601" s="277" t="s">
        <v>2846</v>
      </c>
      <c r="E601" s="275"/>
      <c r="F601" s="277"/>
      <c r="G601" s="274"/>
    </row>
    <row r="602" spans="1:7" x14ac:dyDescent="0.4">
      <c r="A602" s="275">
        <v>2187</v>
      </c>
      <c r="B602" s="276">
        <v>17267</v>
      </c>
      <c r="C602" s="274" t="s">
        <v>3473</v>
      </c>
      <c r="D602" s="277" t="s">
        <v>2846</v>
      </c>
      <c r="E602" s="275"/>
      <c r="F602" s="277"/>
      <c r="G602" s="274"/>
    </row>
    <row r="603" spans="1:7" x14ac:dyDescent="0.4">
      <c r="A603" s="275">
        <v>2194</v>
      </c>
      <c r="B603" s="276">
        <v>17273</v>
      </c>
      <c r="C603" s="274" t="s">
        <v>3474</v>
      </c>
      <c r="D603" s="277" t="s">
        <v>2846</v>
      </c>
      <c r="E603" s="275"/>
      <c r="F603" s="277"/>
      <c r="G603" s="274"/>
    </row>
    <row r="604" spans="1:7" x14ac:dyDescent="0.4">
      <c r="A604" s="275">
        <v>2207</v>
      </c>
      <c r="B604" s="276">
        <v>17390</v>
      </c>
      <c r="C604" s="274" t="s">
        <v>3475</v>
      </c>
      <c r="D604" s="277" t="s">
        <v>2846</v>
      </c>
      <c r="E604" s="275"/>
      <c r="F604" s="277"/>
      <c r="G604" s="274"/>
    </row>
    <row r="605" spans="1:7" x14ac:dyDescent="0.4">
      <c r="A605" s="275">
        <v>2199</v>
      </c>
      <c r="B605" s="276">
        <v>17405</v>
      </c>
      <c r="C605" s="274" t="s">
        <v>3476</v>
      </c>
      <c r="D605" s="277" t="s">
        <v>2846</v>
      </c>
      <c r="E605" s="275"/>
      <c r="F605" s="277"/>
      <c r="G605" s="274"/>
    </row>
    <row r="606" spans="1:7" x14ac:dyDescent="0.4">
      <c r="A606" s="275">
        <v>2204</v>
      </c>
      <c r="B606" s="276">
        <v>17480</v>
      </c>
      <c r="C606" s="274" t="s">
        <v>3477</v>
      </c>
      <c r="D606" s="277" t="s">
        <v>2846</v>
      </c>
      <c r="E606" s="275"/>
      <c r="F606" s="277"/>
      <c r="G606" s="274"/>
    </row>
    <row r="607" spans="1:7" x14ac:dyDescent="0.4">
      <c r="A607" s="275">
        <v>2188</v>
      </c>
      <c r="B607" s="276">
        <v>17483</v>
      </c>
      <c r="C607" s="274" t="s">
        <v>3478</v>
      </c>
      <c r="D607" s="277" t="s">
        <v>2846</v>
      </c>
      <c r="E607" s="275"/>
      <c r="F607" s="277"/>
      <c r="G607" s="274"/>
    </row>
    <row r="608" spans="1:7" x14ac:dyDescent="0.4">
      <c r="A608" s="275">
        <v>2178</v>
      </c>
      <c r="B608" s="276">
        <v>17670</v>
      </c>
      <c r="C608" s="274" t="s">
        <v>3479</v>
      </c>
      <c r="D608" s="277" t="s">
        <v>2846</v>
      </c>
      <c r="E608" s="275"/>
      <c r="F608" s="277"/>
      <c r="G608" s="274"/>
    </row>
    <row r="609" spans="1:7" x14ac:dyDescent="0.4">
      <c r="A609" s="275">
        <v>2201</v>
      </c>
      <c r="B609" s="276">
        <v>17768</v>
      </c>
      <c r="C609" s="274" t="s">
        <v>3480</v>
      </c>
      <c r="D609" s="277" t="s">
        <v>2846</v>
      </c>
      <c r="E609" s="275"/>
      <c r="F609" s="277"/>
      <c r="G609" s="274"/>
    </row>
    <row r="610" spans="1:7" x14ac:dyDescent="0.4">
      <c r="A610" s="275">
        <v>2166</v>
      </c>
      <c r="B610" s="276">
        <v>17769</v>
      </c>
      <c r="C610" s="274" t="s">
        <v>3481</v>
      </c>
      <c r="D610" s="277" t="s">
        <v>2846</v>
      </c>
      <c r="E610" s="275"/>
      <c r="F610" s="277"/>
      <c r="G610" s="274"/>
    </row>
    <row r="611" spans="1:7" x14ac:dyDescent="0.4">
      <c r="A611" s="275">
        <v>2126</v>
      </c>
      <c r="B611" s="276">
        <v>17895</v>
      </c>
      <c r="C611" s="274" t="s">
        <v>3482</v>
      </c>
      <c r="D611" s="277" t="s">
        <v>2846</v>
      </c>
      <c r="E611" s="275"/>
      <c r="F611" s="277"/>
      <c r="G611" s="274"/>
    </row>
    <row r="612" spans="1:7" x14ac:dyDescent="0.4">
      <c r="A612" s="275">
        <v>2195</v>
      </c>
      <c r="B612" s="276">
        <v>18068</v>
      </c>
      <c r="C612" s="274" t="s">
        <v>3483</v>
      </c>
      <c r="D612" s="277" t="s">
        <v>2846</v>
      </c>
      <c r="E612" s="275"/>
      <c r="F612" s="277"/>
      <c r="G612" s="274"/>
    </row>
    <row r="613" spans="1:7" x14ac:dyDescent="0.4">
      <c r="A613" s="275">
        <v>2151</v>
      </c>
      <c r="B613" s="276">
        <v>18074</v>
      </c>
      <c r="C613" s="274" t="s">
        <v>3484</v>
      </c>
      <c r="D613" s="277" t="s">
        <v>2846</v>
      </c>
      <c r="E613" s="275"/>
      <c r="F613" s="277"/>
      <c r="G613" s="274"/>
    </row>
    <row r="614" spans="1:7" x14ac:dyDescent="0.4">
      <c r="A614" s="275">
        <v>2161</v>
      </c>
      <c r="B614" s="276">
        <v>18138</v>
      </c>
      <c r="C614" s="274" t="s">
        <v>3485</v>
      </c>
      <c r="D614" s="277" t="s">
        <v>2846</v>
      </c>
      <c r="E614" s="275"/>
      <c r="F614" s="277"/>
      <c r="G614" s="274"/>
    </row>
    <row r="615" spans="1:7" x14ac:dyDescent="0.4">
      <c r="A615" s="275">
        <v>2164</v>
      </c>
      <c r="B615" s="276">
        <v>18150</v>
      </c>
      <c r="C615" s="274" t="s">
        <v>3486</v>
      </c>
      <c r="D615" s="277" t="s">
        <v>2846</v>
      </c>
      <c r="E615" s="275"/>
      <c r="F615" s="277"/>
      <c r="G615" s="274"/>
    </row>
    <row r="616" spans="1:7" x14ac:dyDescent="0.4">
      <c r="A616" s="275">
        <v>2117</v>
      </c>
      <c r="B616" s="276">
        <v>18161</v>
      </c>
      <c r="C616" s="274" t="s">
        <v>3487</v>
      </c>
      <c r="D616" s="277" t="s">
        <v>2846</v>
      </c>
      <c r="E616" s="275"/>
      <c r="F616" s="277"/>
      <c r="G616" s="274"/>
    </row>
    <row r="617" spans="1:7" x14ac:dyDescent="0.4">
      <c r="A617" s="275">
        <v>2148</v>
      </c>
      <c r="B617" s="276">
        <v>18181</v>
      </c>
      <c r="C617" s="274" t="s">
        <v>3488</v>
      </c>
      <c r="D617" s="277" t="s">
        <v>2846</v>
      </c>
      <c r="E617" s="275"/>
      <c r="F617" s="277"/>
      <c r="G617" s="274"/>
    </row>
    <row r="618" spans="1:7" x14ac:dyDescent="0.4">
      <c r="A618" s="275">
        <v>2167</v>
      </c>
      <c r="B618" s="276">
        <v>18196</v>
      </c>
      <c r="C618" s="274" t="s">
        <v>3489</v>
      </c>
      <c r="D618" s="277" t="s">
        <v>2846</v>
      </c>
      <c r="E618" s="275"/>
      <c r="F618" s="277"/>
      <c r="G618" s="274"/>
    </row>
    <row r="619" spans="1:7" x14ac:dyDescent="0.4">
      <c r="A619" s="275">
        <v>2131</v>
      </c>
      <c r="B619" s="276">
        <v>18222</v>
      </c>
      <c r="C619" s="274" t="s">
        <v>3490</v>
      </c>
      <c r="D619" s="277" t="s">
        <v>2846</v>
      </c>
      <c r="E619" s="275"/>
      <c r="F619" s="277"/>
      <c r="G619" s="274"/>
    </row>
    <row r="620" spans="1:7" x14ac:dyDescent="0.4">
      <c r="A620" s="275">
        <v>2112</v>
      </c>
      <c r="B620" s="276">
        <v>18241</v>
      </c>
      <c r="C620" s="274" t="s">
        <v>3491</v>
      </c>
      <c r="D620" s="277" t="s">
        <v>2846</v>
      </c>
      <c r="E620" s="275"/>
      <c r="F620" s="277"/>
      <c r="G620" s="274"/>
    </row>
    <row r="621" spans="1:7" x14ac:dyDescent="0.4">
      <c r="A621" s="275">
        <v>2114</v>
      </c>
      <c r="B621" s="276">
        <v>18254</v>
      </c>
      <c r="C621" s="274" t="s">
        <v>3492</v>
      </c>
      <c r="D621" s="277" t="s">
        <v>2846</v>
      </c>
      <c r="E621" s="275"/>
      <c r="F621" s="277"/>
      <c r="G621" s="274"/>
    </row>
    <row r="622" spans="1:7" x14ac:dyDescent="0.4">
      <c r="A622" s="275">
        <v>2122</v>
      </c>
      <c r="B622" s="276">
        <v>18318</v>
      </c>
      <c r="C622" s="274" t="s">
        <v>3493</v>
      </c>
      <c r="D622" s="277" t="s">
        <v>2846</v>
      </c>
      <c r="E622" s="275"/>
      <c r="F622" s="277"/>
      <c r="G622" s="274"/>
    </row>
    <row r="623" spans="1:7" x14ac:dyDescent="0.4">
      <c r="A623" s="275">
        <v>2115</v>
      </c>
      <c r="B623" s="276">
        <v>18539</v>
      </c>
      <c r="C623" s="274" t="s">
        <v>3494</v>
      </c>
      <c r="D623" s="277" t="s">
        <v>2846</v>
      </c>
      <c r="E623" s="275"/>
      <c r="F623" s="277"/>
      <c r="G623" s="274"/>
    </row>
    <row r="624" spans="1:7" x14ac:dyDescent="0.4">
      <c r="A624" s="275">
        <v>2113</v>
      </c>
      <c r="B624" s="276">
        <v>18561</v>
      </c>
      <c r="C624" s="274" t="s">
        <v>3495</v>
      </c>
      <c r="D624" s="277" t="s">
        <v>2846</v>
      </c>
      <c r="E624" s="275"/>
      <c r="F624" s="277"/>
      <c r="G624" s="274"/>
    </row>
    <row r="625" spans="1:7" x14ac:dyDescent="0.4">
      <c r="A625" s="275">
        <v>2160</v>
      </c>
      <c r="B625" s="276">
        <v>18623</v>
      </c>
      <c r="C625" s="274" t="s">
        <v>3496</v>
      </c>
      <c r="D625" s="277" t="s">
        <v>2846</v>
      </c>
      <c r="E625" s="275"/>
      <c r="F625" s="277"/>
      <c r="G625" s="274"/>
    </row>
    <row r="626" spans="1:7" x14ac:dyDescent="0.4">
      <c r="A626" s="275">
        <v>2123</v>
      </c>
      <c r="B626" s="276">
        <v>18625</v>
      </c>
      <c r="C626" s="274" t="s">
        <v>3497</v>
      </c>
      <c r="D626" s="277" t="s">
        <v>2846</v>
      </c>
      <c r="E626" s="275"/>
      <c r="F626" s="277"/>
      <c r="G626" s="274"/>
    </row>
    <row r="627" spans="1:7" x14ac:dyDescent="0.4">
      <c r="A627" s="275">
        <v>2185</v>
      </c>
      <c r="B627" s="276">
        <v>18657</v>
      </c>
      <c r="C627" s="274" t="s">
        <v>3498</v>
      </c>
      <c r="D627" s="277" t="s">
        <v>2846</v>
      </c>
      <c r="E627" s="275"/>
      <c r="F627" s="277"/>
      <c r="G627" s="274"/>
    </row>
    <row r="628" spans="1:7" x14ac:dyDescent="0.4">
      <c r="A628" s="275">
        <v>2120</v>
      </c>
      <c r="B628" s="276">
        <v>18697</v>
      </c>
      <c r="C628" s="274" t="s">
        <v>3499</v>
      </c>
      <c r="D628" s="277" t="s">
        <v>2846</v>
      </c>
      <c r="E628" s="275"/>
      <c r="F628" s="277"/>
      <c r="G628" s="274"/>
    </row>
    <row r="629" spans="1:7" x14ac:dyDescent="0.4">
      <c r="A629" s="275">
        <v>2125</v>
      </c>
      <c r="B629" s="276">
        <v>18720</v>
      </c>
      <c r="C629" s="274" t="s">
        <v>3500</v>
      </c>
      <c r="D629" s="277" t="s">
        <v>2846</v>
      </c>
      <c r="E629" s="275"/>
      <c r="F629" s="277"/>
      <c r="G629" s="274"/>
    </row>
    <row r="630" spans="1:7" x14ac:dyDescent="0.4">
      <c r="A630" s="275">
        <v>2133</v>
      </c>
      <c r="B630" s="276">
        <v>18742</v>
      </c>
      <c r="C630" s="274" t="s">
        <v>3501</v>
      </c>
      <c r="D630" s="277" t="s">
        <v>2846</v>
      </c>
      <c r="E630" s="275"/>
      <c r="F630" s="277"/>
      <c r="G630" s="274"/>
    </row>
    <row r="631" spans="1:7" x14ac:dyDescent="0.4">
      <c r="A631" s="275">
        <v>2152</v>
      </c>
      <c r="B631" s="276">
        <v>18767</v>
      </c>
      <c r="C631" s="274" t="s">
        <v>3502</v>
      </c>
      <c r="D631" s="277" t="s">
        <v>2846</v>
      </c>
      <c r="E631" s="275"/>
      <c r="F631" s="277"/>
      <c r="G631" s="274"/>
    </row>
    <row r="632" spans="1:7" x14ac:dyDescent="0.4">
      <c r="A632" s="275">
        <v>2118</v>
      </c>
      <c r="B632" s="276">
        <v>18790</v>
      </c>
      <c r="C632" s="274" t="s">
        <v>3503</v>
      </c>
      <c r="D632" s="277" t="s">
        <v>2846</v>
      </c>
      <c r="E632" s="275"/>
      <c r="F632" s="277"/>
      <c r="G632" s="274"/>
    </row>
    <row r="633" spans="1:7" x14ac:dyDescent="0.4">
      <c r="A633" s="275">
        <v>2186</v>
      </c>
      <c r="B633" s="276">
        <v>18848</v>
      </c>
      <c r="C633" s="274" t="s">
        <v>3504</v>
      </c>
      <c r="D633" s="277" t="s">
        <v>2846</v>
      </c>
      <c r="E633" s="275"/>
      <c r="F633" s="277"/>
      <c r="G633" s="274"/>
    </row>
    <row r="634" spans="1:7" x14ac:dyDescent="0.4">
      <c r="A634" s="275">
        <v>2154</v>
      </c>
      <c r="B634" s="276">
        <v>18865</v>
      </c>
      <c r="C634" s="274" t="s">
        <v>3505</v>
      </c>
      <c r="D634" s="277" t="s">
        <v>2846</v>
      </c>
      <c r="E634" s="275"/>
      <c r="F634" s="277"/>
      <c r="G634" s="274"/>
    </row>
    <row r="635" spans="1:7" x14ac:dyDescent="0.4">
      <c r="A635" s="275">
        <v>2132</v>
      </c>
      <c r="B635" s="276">
        <v>18933</v>
      </c>
      <c r="C635" s="274" t="s">
        <v>3506</v>
      </c>
      <c r="D635" s="277" t="s">
        <v>2846</v>
      </c>
      <c r="E635" s="275"/>
      <c r="F635" s="277"/>
      <c r="G635" s="274"/>
    </row>
    <row r="636" spans="1:7" x14ac:dyDescent="0.4">
      <c r="A636" s="275">
        <v>2155</v>
      </c>
      <c r="B636" s="276">
        <v>18938</v>
      </c>
      <c r="C636" s="274" t="s">
        <v>3507</v>
      </c>
      <c r="D636" s="277" t="s">
        <v>2846</v>
      </c>
      <c r="E636" s="275"/>
      <c r="F636" s="277"/>
      <c r="G636" s="274"/>
    </row>
    <row r="637" spans="1:7" x14ac:dyDescent="0.4">
      <c r="A637" s="275">
        <v>2189</v>
      </c>
      <c r="B637" s="276">
        <v>18943</v>
      </c>
      <c r="C637" s="274" t="s">
        <v>3508</v>
      </c>
      <c r="D637" s="277" t="s">
        <v>2846</v>
      </c>
      <c r="E637" s="275"/>
      <c r="F637" s="277"/>
      <c r="G637" s="274"/>
    </row>
    <row r="638" spans="1:7" x14ac:dyDescent="0.4">
      <c r="A638" s="275">
        <v>2181</v>
      </c>
      <c r="B638" s="276">
        <v>18946</v>
      </c>
      <c r="C638" s="274" t="s">
        <v>3509</v>
      </c>
      <c r="D638" s="277" t="s">
        <v>2846</v>
      </c>
      <c r="E638" s="275"/>
      <c r="F638" s="277"/>
      <c r="G638" s="274"/>
    </row>
    <row r="639" spans="1:7" x14ac:dyDescent="0.4">
      <c r="A639" s="275">
        <v>2143</v>
      </c>
      <c r="B639" s="276">
        <v>18991</v>
      </c>
      <c r="C639" s="274" t="s">
        <v>3510</v>
      </c>
      <c r="D639" s="277" t="s">
        <v>2846</v>
      </c>
      <c r="E639" s="275"/>
      <c r="F639" s="277"/>
      <c r="G639" s="274"/>
    </row>
    <row r="640" spans="1:7" x14ac:dyDescent="0.4">
      <c r="A640" s="275">
        <v>2140</v>
      </c>
      <c r="B640" s="276">
        <v>19017</v>
      </c>
      <c r="C640" s="274" t="s">
        <v>3511</v>
      </c>
      <c r="D640" s="277" t="s">
        <v>2846</v>
      </c>
      <c r="E640" s="275"/>
      <c r="F640" s="277"/>
      <c r="G640" s="274"/>
    </row>
    <row r="641" spans="1:7" x14ac:dyDescent="0.4">
      <c r="A641" s="275">
        <v>2218</v>
      </c>
      <c r="B641" s="276">
        <v>19027</v>
      </c>
      <c r="C641" s="274" t="s">
        <v>3512</v>
      </c>
      <c r="D641" s="277" t="s">
        <v>2846</v>
      </c>
      <c r="E641" s="275"/>
      <c r="F641" s="277"/>
      <c r="G641" s="274"/>
    </row>
    <row r="642" spans="1:7" x14ac:dyDescent="0.4">
      <c r="A642" s="275">
        <v>2127</v>
      </c>
      <c r="B642" s="276">
        <v>19046</v>
      </c>
      <c r="C642" s="274" t="s">
        <v>3513</v>
      </c>
      <c r="D642" s="277" t="s">
        <v>2846</v>
      </c>
      <c r="E642" s="275"/>
      <c r="F642" s="277"/>
      <c r="G642" s="274"/>
    </row>
    <row r="643" spans="1:7" x14ac:dyDescent="0.4">
      <c r="A643" s="275">
        <v>2137</v>
      </c>
      <c r="B643" s="276">
        <v>19072</v>
      </c>
      <c r="C643" s="274" t="s">
        <v>3514</v>
      </c>
      <c r="D643" s="277" t="s">
        <v>2846</v>
      </c>
      <c r="E643" s="275"/>
      <c r="F643" s="277"/>
      <c r="G643" s="274"/>
    </row>
    <row r="644" spans="1:7" x14ac:dyDescent="0.4">
      <c r="A644" s="275">
        <v>2174</v>
      </c>
      <c r="B644" s="276">
        <v>19105</v>
      </c>
      <c r="C644" s="274" t="s">
        <v>3515</v>
      </c>
      <c r="D644" s="277" t="s">
        <v>2846</v>
      </c>
      <c r="E644" s="275"/>
      <c r="F644" s="277"/>
      <c r="G644" s="274"/>
    </row>
    <row r="645" spans="1:7" x14ac:dyDescent="0.4">
      <c r="A645" s="275">
        <v>2147</v>
      </c>
      <c r="B645" s="276">
        <v>19106</v>
      </c>
      <c r="C645" s="274" t="s">
        <v>3516</v>
      </c>
      <c r="D645" s="277" t="s">
        <v>2846</v>
      </c>
      <c r="E645" s="275"/>
      <c r="F645" s="277"/>
      <c r="G645" s="274"/>
    </row>
    <row r="646" spans="1:7" x14ac:dyDescent="0.4">
      <c r="A646" s="275">
        <v>2200</v>
      </c>
      <c r="B646" s="276">
        <v>19112</v>
      </c>
      <c r="C646" s="274" t="s">
        <v>3517</v>
      </c>
      <c r="D646" s="277" t="s">
        <v>2846</v>
      </c>
      <c r="E646" s="275"/>
      <c r="F646" s="277"/>
      <c r="G646" s="274"/>
    </row>
    <row r="647" spans="1:7" x14ac:dyDescent="0.4">
      <c r="A647" s="275">
        <v>2134</v>
      </c>
      <c r="B647" s="276">
        <v>19138</v>
      </c>
      <c r="C647" s="274" t="s">
        <v>3518</v>
      </c>
      <c r="D647" s="277" t="s">
        <v>2846</v>
      </c>
      <c r="E647" s="275"/>
      <c r="F647" s="277"/>
      <c r="G647" s="274"/>
    </row>
    <row r="648" spans="1:7" x14ac:dyDescent="0.4">
      <c r="A648" s="275">
        <v>2173</v>
      </c>
      <c r="B648" s="276">
        <v>19162</v>
      </c>
      <c r="C648" s="274" t="s">
        <v>3519</v>
      </c>
      <c r="D648" s="277" t="s">
        <v>2846</v>
      </c>
      <c r="E648" s="275"/>
      <c r="F648" s="277"/>
      <c r="G648" s="274"/>
    </row>
    <row r="649" spans="1:7" x14ac:dyDescent="0.4">
      <c r="A649" s="275">
        <v>2190</v>
      </c>
      <c r="B649" s="276">
        <v>19172</v>
      </c>
      <c r="C649" s="274" t="s">
        <v>3520</v>
      </c>
      <c r="D649" s="277" t="s">
        <v>2846</v>
      </c>
      <c r="E649" s="275"/>
      <c r="F649" s="277"/>
      <c r="G649" s="274"/>
    </row>
    <row r="650" spans="1:7" x14ac:dyDescent="0.4">
      <c r="A650" s="275">
        <v>2128</v>
      </c>
      <c r="B650" s="276">
        <v>19179</v>
      </c>
      <c r="C650" s="274" t="s">
        <v>3521</v>
      </c>
      <c r="D650" s="277" t="s">
        <v>2846</v>
      </c>
      <c r="E650" s="275"/>
      <c r="F650" s="277"/>
      <c r="G650" s="274"/>
    </row>
    <row r="651" spans="1:7" x14ac:dyDescent="0.4">
      <c r="A651" s="275">
        <v>2121</v>
      </c>
      <c r="B651" s="276">
        <v>19180</v>
      </c>
      <c r="C651" s="274" t="s">
        <v>3522</v>
      </c>
      <c r="D651" s="277" t="s">
        <v>2846</v>
      </c>
      <c r="E651" s="275"/>
      <c r="F651" s="277"/>
      <c r="G651" s="274"/>
    </row>
    <row r="652" spans="1:7" x14ac:dyDescent="0.4">
      <c r="A652" s="275">
        <v>2145</v>
      </c>
      <c r="B652" s="276">
        <v>19197</v>
      </c>
      <c r="C652" s="274" t="s">
        <v>3523</v>
      </c>
      <c r="D652" s="277" t="s">
        <v>2846</v>
      </c>
      <c r="E652" s="275"/>
      <c r="F652" s="277"/>
      <c r="G652" s="274"/>
    </row>
    <row r="653" spans="1:7" x14ac:dyDescent="0.4">
      <c r="A653" s="275">
        <v>2156</v>
      </c>
      <c r="B653" s="276">
        <v>19206</v>
      </c>
      <c r="C653" s="274" t="s">
        <v>3524</v>
      </c>
      <c r="D653" s="277" t="s">
        <v>2846</v>
      </c>
      <c r="E653" s="275"/>
      <c r="F653" s="277"/>
      <c r="G653" s="274"/>
    </row>
    <row r="654" spans="1:7" x14ac:dyDescent="0.4">
      <c r="A654" s="275">
        <v>2179</v>
      </c>
      <c r="B654" s="276">
        <v>19210</v>
      </c>
      <c r="C654" s="274" t="s">
        <v>3525</v>
      </c>
      <c r="D654" s="277" t="s">
        <v>2846</v>
      </c>
      <c r="E654" s="275"/>
      <c r="F654" s="277"/>
      <c r="G654" s="274"/>
    </row>
    <row r="655" spans="1:7" x14ac:dyDescent="0.4">
      <c r="A655" s="275">
        <v>2165</v>
      </c>
      <c r="B655" s="276">
        <v>19261</v>
      </c>
      <c r="C655" s="274" t="s">
        <v>3526</v>
      </c>
      <c r="D655" s="277" t="s">
        <v>2846</v>
      </c>
      <c r="E655" s="275"/>
      <c r="F655" s="277"/>
      <c r="G655" s="274"/>
    </row>
    <row r="656" spans="1:7" x14ac:dyDescent="0.4">
      <c r="A656" s="275">
        <v>2129</v>
      </c>
      <c r="B656" s="276">
        <v>19332</v>
      </c>
      <c r="C656" s="274" t="s">
        <v>3527</v>
      </c>
      <c r="D656" s="277" t="s">
        <v>2846</v>
      </c>
      <c r="E656" s="275"/>
      <c r="F656" s="277"/>
      <c r="G656" s="274"/>
    </row>
    <row r="657" spans="1:7" x14ac:dyDescent="0.4">
      <c r="A657" s="275">
        <v>2135</v>
      </c>
      <c r="B657" s="276">
        <v>19443</v>
      </c>
      <c r="C657" s="274" t="s">
        <v>3528</v>
      </c>
      <c r="D657" s="277" t="s">
        <v>2846</v>
      </c>
      <c r="E657" s="275"/>
      <c r="F657" s="277"/>
      <c r="G657" s="274"/>
    </row>
    <row r="658" spans="1:7" x14ac:dyDescent="0.4">
      <c r="A658" s="275">
        <v>2142</v>
      </c>
      <c r="B658" s="276">
        <v>19495</v>
      </c>
      <c r="C658" s="274" t="s">
        <v>3529</v>
      </c>
      <c r="D658" s="277" t="s">
        <v>2846</v>
      </c>
      <c r="E658" s="275"/>
      <c r="F658" s="277"/>
      <c r="G658" s="274"/>
    </row>
    <row r="659" spans="1:7" x14ac:dyDescent="0.4">
      <c r="A659" s="275">
        <v>2141</v>
      </c>
      <c r="B659" s="276">
        <v>19619</v>
      </c>
      <c r="C659" s="274" t="s">
        <v>3530</v>
      </c>
      <c r="D659" s="277" t="s">
        <v>2846</v>
      </c>
      <c r="E659" s="275"/>
      <c r="F659" s="277"/>
      <c r="G659" s="274"/>
    </row>
    <row r="660" spans="1:7" x14ac:dyDescent="0.4">
      <c r="A660" s="275">
        <v>2136</v>
      </c>
      <c r="B660" s="276">
        <v>19635</v>
      </c>
      <c r="C660" s="274" t="s">
        <v>3531</v>
      </c>
      <c r="D660" s="277" t="s">
        <v>2846</v>
      </c>
      <c r="E660" s="275"/>
      <c r="F660" s="277"/>
      <c r="G660" s="274"/>
    </row>
    <row r="661" spans="1:7" x14ac:dyDescent="0.4">
      <c r="A661" s="275">
        <v>2213</v>
      </c>
      <c r="B661" s="276">
        <v>19678</v>
      </c>
      <c r="C661" s="274" t="s">
        <v>3532</v>
      </c>
      <c r="D661" s="277" t="s">
        <v>2846</v>
      </c>
      <c r="E661" s="275"/>
      <c r="F661" s="277"/>
      <c r="G661" s="274"/>
    </row>
    <row r="662" spans="1:7" x14ac:dyDescent="0.4">
      <c r="A662" s="275">
        <v>2139</v>
      </c>
      <c r="B662" s="276">
        <v>19741</v>
      </c>
      <c r="C662" s="274" t="s">
        <v>3533</v>
      </c>
      <c r="D662" s="277" t="s">
        <v>2846</v>
      </c>
      <c r="E662" s="275"/>
      <c r="F662" s="277"/>
      <c r="G662" s="274"/>
    </row>
    <row r="663" spans="1:7" x14ac:dyDescent="0.4">
      <c r="A663" s="275">
        <v>2144</v>
      </c>
      <c r="B663" s="276">
        <v>19775</v>
      </c>
      <c r="C663" s="274" t="s">
        <v>3534</v>
      </c>
      <c r="D663" s="277" t="s">
        <v>2846</v>
      </c>
      <c r="E663" s="275"/>
      <c r="F663" s="277"/>
      <c r="G663" s="274"/>
    </row>
    <row r="664" spans="1:7" x14ac:dyDescent="0.4">
      <c r="A664" s="275">
        <v>2146</v>
      </c>
      <c r="B664" s="276">
        <v>19865</v>
      </c>
      <c r="C664" s="274" t="s">
        <v>3535</v>
      </c>
      <c r="D664" s="277" t="s">
        <v>2846</v>
      </c>
      <c r="E664" s="275"/>
      <c r="F664" s="277"/>
      <c r="G664" s="274"/>
    </row>
    <row r="665" spans="1:7" x14ac:dyDescent="0.4">
      <c r="A665" s="275">
        <v>2182</v>
      </c>
      <c r="B665" s="276">
        <v>19897</v>
      </c>
      <c r="C665" s="274" t="s">
        <v>3536</v>
      </c>
      <c r="D665" s="277" t="s">
        <v>2846</v>
      </c>
      <c r="E665" s="275"/>
      <c r="F665" s="277"/>
      <c r="G665" s="274"/>
    </row>
    <row r="666" spans="1:7" x14ac:dyDescent="0.4">
      <c r="A666" s="275">
        <v>2175</v>
      </c>
      <c r="B666" s="276">
        <v>19913</v>
      </c>
      <c r="C666" s="274" t="s">
        <v>3537</v>
      </c>
      <c r="D666" s="277" t="s">
        <v>2846</v>
      </c>
      <c r="E666" s="275"/>
      <c r="F666" s="277"/>
      <c r="G666" s="274"/>
    </row>
    <row r="667" spans="1:7" x14ac:dyDescent="0.4">
      <c r="A667" s="275">
        <v>2217</v>
      </c>
      <c r="B667" s="276">
        <v>19947</v>
      </c>
      <c r="C667" s="274" t="s">
        <v>3538</v>
      </c>
      <c r="D667" s="277" t="s">
        <v>2846</v>
      </c>
      <c r="E667" s="275"/>
      <c r="F667" s="277"/>
      <c r="G667" s="274"/>
    </row>
    <row r="668" spans="1:7" x14ac:dyDescent="0.4">
      <c r="A668" s="275">
        <v>2210</v>
      </c>
      <c r="B668" s="276">
        <v>20093</v>
      </c>
      <c r="C668" s="274" t="s">
        <v>3539</v>
      </c>
      <c r="D668" s="277" t="s">
        <v>2846</v>
      </c>
      <c r="E668" s="275"/>
      <c r="F668" s="277"/>
      <c r="G668" s="274"/>
    </row>
    <row r="669" spans="1:7" x14ac:dyDescent="0.4">
      <c r="A669" s="275">
        <v>2209</v>
      </c>
      <c r="B669" s="276">
        <v>20228</v>
      </c>
      <c r="C669" s="274" t="s">
        <v>3540</v>
      </c>
      <c r="D669" s="277" t="s">
        <v>2846</v>
      </c>
      <c r="E669" s="275"/>
      <c r="F669" s="277"/>
      <c r="G669" s="274"/>
    </row>
    <row r="670" spans="1:7" x14ac:dyDescent="0.4">
      <c r="A670" s="275">
        <v>2211</v>
      </c>
      <c r="B670" s="276">
        <v>20416</v>
      </c>
      <c r="C670" s="274" t="s">
        <v>3541</v>
      </c>
      <c r="D670" s="277" t="s">
        <v>2846</v>
      </c>
      <c r="E670" s="275"/>
      <c r="F670" s="277"/>
      <c r="G670" s="274"/>
    </row>
    <row r="671" spans="1:7" x14ac:dyDescent="0.4">
      <c r="A671" s="275">
        <v>2208</v>
      </c>
      <c r="B671" s="276">
        <v>20521</v>
      </c>
      <c r="C671" s="274" t="s">
        <v>3542</v>
      </c>
      <c r="D671" s="277" t="s">
        <v>2846</v>
      </c>
      <c r="E671" s="275"/>
      <c r="F671" s="277"/>
      <c r="G671" s="274"/>
    </row>
    <row r="672" spans="1:7" x14ac:dyDescent="0.4">
      <c r="A672" s="275">
        <v>2215</v>
      </c>
      <c r="B672" s="276">
        <v>20522</v>
      </c>
      <c r="C672" s="274" t="s">
        <v>3543</v>
      </c>
      <c r="D672" s="277" t="s">
        <v>2846</v>
      </c>
      <c r="E672" s="275"/>
      <c r="F672" s="277"/>
      <c r="G672" s="274"/>
    </row>
    <row r="673" spans="1:7" x14ac:dyDescent="0.4">
      <c r="A673" s="275">
        <v>2216</v>
      </c>
      <c r="B673" s="276">
        <v>20597</v>
      </c>
      <c r="C673" s="274" t="s">
        <v>3544</v>
      </c>
      <c r="D673" s="277" t="s">
        <v>2846</v>
      </c>
      <c r="E673" s="275"/>
      <c r="F673" s="277"/>
      <c r="G673" s="274"/>
    </row>
    <row r="674" spans="1:7" x14ac:dyDescent="0.4">
      <c r="A674" s="275">
        <v>2212</v>
      </c>
      <c r="B674" s="276">
        <v>21016</v>
      </c>
      <c r="C674" s="274" t="s">
        <v>3545</v>
      </c>
      <c r="D674" s="277" t="s">
        <v>2846</v>
      </c>
      <c r="E674" s="275"/>
      <c r="F674" s="277"/>
      <c r="G674" s="274"/>
    </row>
    <row r="675" spans="1:7" x14ac:dyDescent="0.4">
      <c r="A675" s="275">
        <v>2214</v>
      </c>
      <c r="B675" s="276">
        <v>21175</v>
      </c>
      <c r="C675" s="274" t="s">
        <v>3546</v>
      </c>
      <c r="D675" s="277" t="s">
        <v>2846</v>
      </c>
      <c r="E675" s="275"/>
      <c r="F675" s="277"/>
      <c r="G675" s="274"/>
    </row>
    <row r="676" spans="1:7" x14ac:dyDescent="0.4">
      <c r="A676" s="275">
        <v>2176</v>
      </c>
      <c r="B676" s="276">
        <v>5006</v>
      </c>
      <c r="C676" s="274" t="s">
        <v>3547</v>
      </c>
      <c r="D676" s="277" t="s">
        <v>2846</v>
      </c>
      <c r="E676" s="275"/>
      <c r="F676" s="277"/>
      <c r="G676" s="274"/>
    </row>
    <row r="677" spans="1:7" x14ac:dyDescent="0.4">
      <c r="A677" s="275">
        <v>2184</v>
      </c>
      <c r="B677" s="276">
        <v>7562</v>
      </c>
      <c r="C677" s="274" t="s">
        <v>3548</v>
      </c>
      <c r="D677" s="277" t="s">
        <v>2846</v>
      </c>
      <c r="E677" s="275"/>
      <c r="F677" s="277"/>
      <c r="G677" s="274"/>
    </row>
    <row r="678" spans="1:7" x14ac:dyDescent="0.4">
      <c r="A678" s="275">
        <v>1744</v>
      </c>
      <c r="B678" s="276">
        <v>10079</v>
      </c>
      <c r="C678" s="274" t="s">
        <v>3549</v>
      </c>
      <c r="D678" s="277" t="s">
        <v>2847</v>
      </c>
      <c r="E678" s="275"/>
      <c r="F678" s="277"/>
      <c r="G678" s="274"/>
    </row>
    <row r="679" spans="1:7" x14ac:dyDescent="0.4">
      <c r="A679" s="275">
        <v>1743</v>
      </c>
      <c r="B679" s="276">
        <v>10179</v>
      </c>
      <c r="C679" s="274" t="s">
        <v>3550</v>
      </c>
      <c r="D679" s="277" t="s">
        <v>2847</v>
      </c>
      <c r="E679" s="275"/>
      <c r="F679" s="277"/>
      <c r="G679" s="274"/>
    </row>
    <row r="680" spans="1:7" x14ac:dyDescent="0.4">
      <c r="A680" s="275">
        <v>1788</v>
      </c>
      <c r="B680" s="276">
        <v>10444</v>
      </c>
      <c r="C680" s="274" t="s">
        <v>3551</v>
      </c>
      <c r="D680" s="277" t="s">
        <v>2847</v>
      </c>
      <c r="E680" s="275"/>
      <c r="F680" s="277"/>
      <c r="G680" s="274"/>
    </row>
    <row r="681" spans="1:7" x14ac:dyDescent="0.4">
      <c r="A681" s="275">
        <v>1730</v>
      </c>
      <c r="B681" s="276">
        <v>10636</v>
      </c>
      <c r="C681" s="274" t="s">
        <v>3552</v>
      </c>
      <c r="D681" s="277" t="s">
        <v>2847</v>
      </c>
      <c r="E681" s="275"/>
      <c r="F681" s="277"/>
      <c r="G681" s="274"/>
    </row>
    <row r="682" spans="1:7" x14ac:dyDescent="0.4">
      <c r="A682" s="275">
        <v>1798</v>
      </c>
      <c r="B682" s="276">
        <v>11835</v>
      </c>
      <c r="C682" s="274" t="s">
        <v>3553</v>
      </c>
      <c r="D682" s="277" t="s">
        <v>2847</v>
      </c>
      <c r="E682" s="275"/>
      <c r="F682" s="277"/>
      <c r="G682" s="274"/>
    </row>
    <row r="683" spans="1:7" x14ac:dyDescent="0.4">
      <c r="A683" s="275">
        <v>1820</v>
      </c>
      <c r="B683" s="276">
        <v>11900</v>
      </c>
      <c r="C683" s="274" t="s">
        <v>3554</v>
      </c>
      <c r="D683" s="277" t="s">
        <v>2847</v>
      </c>
      <c r="E683" s="275"/>
      <c r="F683" s="277"/>
      <c r="G683" s="274"/>
    </row>
    <row r="684" spans="1:7" x14ac:dyDescent="0.4">
      <c r="A684" s="275">
        <v>1767</v>
      </c>
      <c r="B684" s="276">
        <v>11943</v>
      </c>
      <c r="C684" s="274" t="s">
        <v>3555</v>
      </c>
      <c r="D684" s="277" t="s">
        <v>2847</v>
      </c>
      <c r="E684" s="275"/>
      <c r="F684" s="277"/>
      <c r="G684" s="274"/>
    </row>
    <row r="685" spans="1:7" x14ac:dyDescent="0.4">
      <c r="A685" s="275">
        <v>1751</v>
      </c>
      <c r="B685" s="276">
        <v>12261</v>
      </c>
      <c r="C685" s="274" t="s">
        <v>3556</v>
      </c>
      <c r="D685" s="277" t="s">
        <v>2847</v>
      </c>
      <c r="E685" s="275"/>
      <c r="F685" s="277"/>
      <c r="G685" s="274"/>
    </row>
    <row r="686" spans="1:7" x14ac:dyDescent="0.4">
      <c r="A686" s="275">
        <v>1796</v>
      </c>
      <c r="B686" s="276">
        <v>12530</v>
      </c>
      <c r="C686" s="274" t="s">
        <v>3557</v>
      </c>
      <c r="D686" s="277" t="s">
        <v>2847</v>
      </c>
      <c r="E686" s="275"/>
      <c r="F686" s="277"/>
      <c r="G686" s="274"/>
    </row>
    <row r="687" spans="1:7" x14ac:dyDescent="0.4">
      <c r="A687" s="275">
        <v>1787</v>
      </c>
      <c r="B687" s="276">
        <v>12542</v>
      </c>
      <c r="C687" s="274" t="s">
        <v>3558</v>
      </c>
      <c r="D687" s="277" t="s">
        <v>2847</v>
      </c>
      <c r="E687" s="275"/>
      <c r="F687" s="277"/>
      <c r="G687" s="274"/>
    </row>
    <row r="688" spans="1:7" x14ac:dyDescent="0.4">
      <c r="A688" s="275">
        <v>1722</v>
      </c>
      <c r="B688" s="276">
        <v>12950</v>
      </c>
      <c r="C688" s="274" t="s">
        <v>3559</v>
      </c>
      <c r="D688" s="277" t="s">
        <v>2847</v>
      </c>
      <c r="E688" s="275"/>
      <c r="F688" s="277"/>
      <c r="G688" s="274"/>
    </row>
    <row r="689" spans="1:7" x14ac:dyDescent="0.4">
      <c r="A689" s="275">
        <v>1672</v>
      </c>
      <c r="B689" s="276">
        <v>13003</v>
      </c>
      <c r="C689" s="274" t="s">
        <v>3560</v>
      </c>
      <c r="D689" s="277" t="s">
        <v>2847</v>
      </c>
      <c r="E689" s="275"/>
      <c r="F689" s="277"/>
      <c r="G689" s="274"/>
    </row>
    <row r="690" spans="1:7" x14ac:dyDescent="0.4">
      <c r="A690" s="275">
        <v>1708</v>
      </c>
      <c r="B690" s="276">
        <v>13034</v>
      </c>
      <c r="C690" s="274" t="s">
        <v>3561</v>
      </c>
      <c r="D690" s="277" t="s">
        <v>2847</v>
      </c>
      <c r="E690" s="275"/>
      <c r="F690" s="277"/>
      <c r="G690" s="274"/>
    </row>
    <row r="691" spans="1:7" x14ac:dyDescent="0.4">
      <c r="A691" s="275">
        <v>1760</v>
      </c>
      <c r="B691" s="276">
        <v>13101</v>
      </c>
      <c r="C691" s="274" t="s">
        <v>3562</v>
      </c>
      <c r="D691" s="277" t="s">
        <v>2847</v>
      </c>
      <c r="E691" s="275"/>
      <c r="F691" s="277"/>
      <c r="G691" s="274"/>
    </row>
    <row r="692" spans="1:7" x14ac:dyDescent="0.4">
      <c r="A692" s="275">
        <v>1816</v>
      </c>
      <c r="B692" s="276">
        <v>13147</v>
      </c>
      <c r="C692" s="274" t="s">
        <v>3563</v>
      </c>
      <c r="D692" s="277" t="s">
        <v>2847</v>
      </c>
      <c r="E692" s="275"/>
      <c r="F692" s="277"/>
      <c r="G692" s="274"/>
    </row>
    <row r="693" spans="1:7" x14ac:dyDescent="0.4">
      <c r="A693" s="275">
        <v>1748</v>
      </c>
      <c r="B693" s="276">
        <v>13448</v>
      </c>
      <c r="C693" s="274" t="s">
        <v>3564</v>
      </c>
      <c r="D693" s="277" t="s">
        <v>2847</v>
      </c>
      <c r="E693" s="275"/>
      <c r="F693" s="277"/>
      <c r="G693" s="274"/>
    </row>
    <row r="694" spans="1:7" x14ac:dyDescent="0.4">
      <c r="A694" s="275">
        <v>1801</v>
      </c>
      <c r="B694" s="276">
        <v>13701</v>
      </c>
      <c r="C694" s="274" t="s">
        <v>3565</v>
      </c>
      <c r="D694" s="277" t="s">
        <v>2847</v>
      </c>
      <c r="E694" s="275"/>
      <c r="F694" s="277"/>
      <c r="G694" s="274"/>
    </row>
    <row r="695" spans="1:7" x14ac:dyDescent="0.4">
      <c r="A695" s="275">
        <v>1750</v>
      </c>
      <c r="B695" s="276">
        <v>13732</v>
      </c>
      <c r="C695" s="274" t="s">
        <v>3566</v>
      </c>
      <c r="D695" s="277" t="s">
        <v>2847</v>
      </c>
      <c r="E695" s="275"/>
      <c r="F695" s="277"/>
      <c r="G695" s="274"/>
    </row>
    <row r="696" spans="1:7" x14ac:dyDescent="0.4">
      <c r="A696" s="275">
        <v>1554</v>
      </c>
      <c r="B696" s="276">
        <v>13750</v>
      </c>
      <c r="C696" s="274" t="s">
        <v>3567</v>
      </c>
      <c r="D696" s="277" t="s">
        <v>2847</v>
      </c>
      <c r="E696" s="275"/>
      <c r="F696" s="277"/>
      <c r="G696" s="274"/>
    </row>
    <row r="697" spans="1:7" x14ac:dyDescent="0.4">
      <c r="A697" s="275">
        <v>1808</v>
      </c>
      <c r="B697" s="276">
        <v>13755</v>
      </c>
      <c r="C697" s="274" t="s">
        <v>3568</v>
      </c>
      <c r="D697" s="277" t="s">
        <v>2847</v>
      </c>
      <c r="E697" s="275"/>
      <c r="F697" s="277"/>
      <c r="G697" s="274"/>
    </row>
    <row r="698" spans="1:7" x14ac:dyDescent="0.4">
      <c r="A698" s="275">
        <v>1753</v>
      </c>
      <c r="B698" s="276">
        <v>13903</v>
      </c>
      <c r="C698" s="274" t="s">
        <v>3569</v>
      </c>
      <c r="D698" s="277" t="s">
        <v>2847</v>
      </c>
      <c r="E698" s="275"/>
      <c r="F698" s="277"/>
      <c r="G698" s="274"/>
    </row>
    <row r="699" spans="1:7" x14ac:dyDescent="0.4">
      <c r="A699" s="275">
        <v>1758</v>
      </c>
      <c r="B699" s="276">
        <v>14270</v>
      </c>
      <c r="C699" s="274" t="s">
        <v>3570</v>
      </c>
      <c r="D699" s="277" t="s">
        <v>2847</v>
      </c>
      <c r="E699" s="275"/>
      <c r="F699" s="277"/>
      <c r="G699" s="274"/>
    </row>
    <row r="700" spans="1:7" x14ac:dyDescent="0.4">
      <c r="A700" s="275">
        <v>1823</v>
      </c>
      <c r="B700" s="276">
        <v>14340</v>
      </c>
      <c r="C700" s="274" t="s">
        <v>3571</v>
      </c>
      <c r="D700" s="277" t="s">
        <v>2847</v>
      </c>
      <c r="E700" s="275"/>
      <c r="F700" s="277"/>
      <c r="G700" s="274"/>
    </row>
    <row r="701" spans="1:7" x14ac:dyDescent="0.4">
      <c r="A701" s="275">
        <v>1614</v>
      </c>
      <c r="B701" s="276">
        <v>14347</v>
      </c>
      <c r="C701" s="274" t="s">
        <v>3572</v>
      </c>
      <c r="D701" s="277" t="s">
        <v>2847</v>
      </c>
      <c r="E701" s="275"/>
      <c r="F701" s="277"/>
      <c r="G701" s="274"/>
    </row>
    <row r="702" spans="1:7" x14ac:dyDescent="0.4">
      <c r="A702" s="275">
        <v>1749</v>
      </c>
      <c r="B702" s="276">
        <v>14531</v>
      </c>
      <c r="C702" s="274" t="s">
        <v>3573</v>
      </c>
      <c r="D702" s="277" t="s">
        <v>2847</v>
      </c>
      <c r="E702" s="275"/>
      <c r="F702" s="277"/>
      <c r="G702" s="274"/>
    </row>
    <row r="703" spans="1:7" x14ac:dyDescent="0.4">
      <c r="A703" s="275">
        <v>1727</v>
      </c>
      <c r="B703" s="276">
        <v>14536</v>
      </c>
      <c r="C703" s="274" t="s">
        <v>3574</v>
      </c>
      <c r="D703" s="277" t="s">
        <v>2847</v>
      </c>
      <c r="E703" s="275"/>
      <c r="F703" s="277"/>
      <c r="G703" s="274"/>
    </row>
    <row r="704" spans="1:7" x14ac:dyDescent="0.4">
      <c r="A704" s="275">
        <v>1825</v>
      </c>
      <c r="B704" s="276">
        <v>14642</v>
      </c>
      <c r="C704" s="274" t="s">
        <v>3575</v>
      </c>
      <c r="D704" s="277" t="s">
        <v>2847</v>
      </c>
      <c r="E704" s="275"/>
      <c r="F704" s="277"/>
      <c r="G704" s="274"/>
    </row>
    <row r="705" spans="1:7" x14ac:dyDescent="0.4">
      <c r="A705" s="275">
        <v>1764</v>
      </c>
      <c r="B705" s="276">
        <v>14643</v>
      </c>
      <c r="C705" s="274" t="s">
        <v>3576</v>
      </c>
      <c r="D705" s="277" t="s">
        <v>2847</v>
      </c>
      <c r="E705" s="275"/>
      <c r="F705" s="277"/>
      <c r="G705" s="274"/>
    </row>
    <row r="706" spans="1:7" x14ac:dyDescent="0.4">
      <c r="A706" s="275">
        <v>1763</v>
      </c>
      <c r="B706" s="276">
        <v>14673</v>
      </c>
      <c r="C706" s="274" t="s">
        <v>3577</v>
      </c>
      <c r="D706" s="277" t="s">
        <v>2847</v>
      </c>
      <c r="E706" s="275"/>
      <c r="F706" s="277"/>
      <c r="G706" s="274"/>
    </row>
    <row r="707" spans="1:7" x14ac:dyDescent="0.4">
      <c r="A707" s="275">
        <v>1736</v>
      </c>
      <c r="B707" s="276">
        <v>14830</v>
      </c>
      <c r="C707" s="274" t="s">
        <v>3578</v>
      </c>
      <c r="D707" s="277" t="s">
        <v>2847</v>
      </c>
      <c r="E707" s="275"/>
      <c r="F707" s="277"/>
      <c r="G707" s="274"/>
    </row>
    <row r="708" spans="1:7" x14ac:dyDescent="0.4">
      <c r="A708" s="275">
        <v>1740</v>
      </c>
      <c r="B708" s="276">
        <v>15079</v>
      </c>
      <c r="C708" s="274" t="s">
        <v>3579</v>
      </c>
      <c r="D708" s="277" t="s">
        <v>2847</v>
      </c>
      <c r="E708" s="275"/>
      <c r="F708" s="277"/>
      <c r="G708" s="274"/>
    </row>
    <row r="709" spans="1:7" x14ac:dyDescent="0.4">
      <c r="A709" s="275">
        <v>1720</v>
      </c>
      <c r="B709" s="276">
        <v>15201</v>
      </c>
      <c r="C709" s="274" t="s">
        <v>3580</v>
      </c>
      <c r="D709" s="277" t="s">
        <v>2847</v>
      </c>
      <c r="E709" s="275"/>
      <c r="F709" s="277"/>
      <c r="G709" s="274"/>
    </row>
    <row r="710" spans="1:7" x14ac:dyDescent="0.4">
      <c r="A710" s="275">
        <v>1703</v>
      </c>
      <c r="B710" s="276">
        <v>15374</v>
      </c>
      <c r="C710" s="274" t="s">
        <v>3581</v>
      </c>
      <c r="D710" s="277" t="s">
        <v>2847</v>
      </c>
      <c r="E710" s="275"/>
      <c r="F710" s="277"/>
      <c r="G710" s="274"/>
    </row>
    <row r="711" spans="1:7" x14ac:dyDescent="0.4">
      <c r="A711" s="275">
        <v>1752</v>
      </c>
      <c r="B711" s="276">
        <v>15689</v>
      </c>
      <c r="C711" s="274" t="s">
        <v>3582</v>
      </c>
      <c r="D711" s="277" t="s">
        <v>2847</v>
      </c>
      <c r="E711" s="275"/>
      <c r="F711" s="277"/>
      <c r="G711" s="274"/>
    </row>
    <row r="712" spans="1:7" x14ac:dyDescent="0.4">
      <c r="A712" s="275">
        <v>1799</v>
      </c>
      <c r="B712" s="276">
        <v>15724</v>
      </c>
      <c r="C712" s="274" t="s">
        <v>3583</v>
      </c>
      <c r="D712" s="277" t="s">
        <v>2847</v>
      </c>
      <c r="E712" s="275"/>
      <c r="F712" s="277"/>
      <c r="G712" s="274"/>
    </row>
    <row r="713" spans="1:7" x14ac:dyDescent="0.4">
      <c r="A713" s="275">
        <v>1783</v>
      </c>
      <c r="B713" s="276">
        <v>15768</v>
      </c>
      <c r="C713" s="274" t="s">
        <v>3584</v>
      </c>
      <c r="D713" s="277" t="s">
        <v>2847</v>
      </c>
      <c r="E713" s="275"/>
      <c r="F713" s="277"/>
      <c r="G713" s="274"/>
    </row>
    <row r="714" spans="1:7" x14ac:dyDescent="0.4">
      <c r="A714" s="275">
        <v>1668</v>
      </c>
      <c r="B714" s="276">
        <v>15922</v>
      </c>
      <c r="C714" s="274" t="s">
        <v>3585</v>
      </c>
      <c r="D714" s="277" t="s">
        <v>2847</v>
      </c>
      <c r="E714" s="275"/>
      <c r="F714" s="277"/>
      <c r="G714" s="274"/>
    </row>
    <row r="715" spans="1:7" x14ac:dyDescent="0.4">
      <c r="A715" s="275">
        <v>1765</v>
      </c>
      <c r="B715" s="276">
        <v>16252</v>
      </c>
      <c r="C715" s="274" t="s">
        <v>3586</v>
      </c>
      <c r="D715" s="277" t="s">
        <v>2847</v>
      </c>
      <c r="E715" s="275"/>
      <c r="F715" s="277"/>
      <c r="G715" s="274"/>
    </row>
    <row r="716" spans="1:7" x14ac:dyDescent="0.4">
      <c r="A716" s="275">
        <v>1745</v>
      </c>
      <c r="B716" s="276">
        <v>16328</v>
      </c>
      <c r="C716" s="274" t="s">
        <v>3587</v>
      </c>
      <c r="D716" s="277" t="s">
        <v>2847</v>
      </c>
      <c r="E716" s="275"/>
      <c r="F716" s="277"/>
      <c r="G716" s="274"/>
    </row>
    <row r="717" spans="1:7" x14ac:dyDescent="0.4">
      <c r="A717" s="275">
        <v>1780</v>
      </c>
      <c r="B717" s="276">
        <v>16394</v>
      </c>
      <c r="C717" s="274" t="s">
        <v>3588</v>
      </c>
      <c r="D717" s="277" t="s">
        <v>2847</v>
      </c>
      <c r="E717" s="275"/>
      <c r="F717" s="277"/>
      <c r="G717" s="274"/>
    </row>
    <row r="718" spans="1:7" x14ac:dyDescent="0.4">
      <c r="A718" s="275">
        <v>1762</v>
      </c>
      <c r="B718" s="276">
        <v>16703</v>
      </c>
      <c r="C718" s="274" t="s">
        <v>3589</v>
      </c>
      <c r="D718" s="277" t="s">
        <v>2847</v>
      </c>
      <c r="E718" s="275"/>
      <c r="F718" s="277"/>
      <c r="G718" s="274"/>
    </row>
    <row r="719" spans="1:7" x14ac:dyDescent="0.4">
      <c r="A719" s="275">
        <v>1738</v>
      </c>
      <c r="B719" s="276">
        <v>16785</v>
      </c>
      <c r="C719" s="274" t="s">
        <v>3590</v>
      </c>
      <c r="D719" s="277" t="s">
        <v>2847</v>
      </c>
      <c r="E719" s="275"/>
      <c r="F719" s="277"/>
      <c r="G719" s="274"/>
    </row>
    <row r="720" spans="1:7" x14ac:dyDescent="0.4">
      <c r="A720" s="275">
        <v>1754</v>
      </c>
      <c r="B720" s="276">
        <v>16831</v>
      </c>
      <c r="C720" s="274" t="s">
        <v>3591</v>
      </c>
      <c r="D720" s="277" t="s">
        <v>2847</v>
      </c>
      <c r="E720" s="275"/>
      <c r="F720" s="277"/>
      <c r="G720" s="274"/>
    </row>
    <row r="721" spans="1:7" x14ac:dyDescent="0.4">
      <c r="A721" s="275">
        <v>1770</v>
      </c>
      <c r="B721" s="276">
        <v>16974</v>
      </c>
      <c r="C721" s="274" t="s">
        <v>3592</v>
      </c>
      <c r="D721" s="277" t="s">
        <v>2847</v>
      </c>
      <c r="E721" s="275"/>
      <c r="F721" s="277"/>
      <c r="G721" s="274"/>
    </row>
    <row r="722" spans="1:7" x14ac:dyDescent="0.4">
      <c r="A722" s="275">
        <v>1731</v>
      </c>
      <c r="B722" s="276">
        <v>17005</v>
      </c>
      <c r="C722" s="274" t="s">
        <v>3593</v>
      </c>
      <c r="D722" s="277" t="s">
        <v>2847</v>
      </c>
      <c r="E722" s="275"/>
      <c r="F722" s="277"/>
      <c r="G722" s="274"/>
    </row>
    <row r="723" spans="1:7" x14ac:dyDescent="0.4">
      <c r="A723" s="275">
        <v>1726</v>
      </c>
      <c r="B723" s="276">
        <v>17115</v>
      </c>
      <c r="C723" s="274" t="s">
        <v>3594</v>
      </c>
      <c r="D723" s="277" t="s">
        <v>2847</v>
      </c>
      <c r="E723" s="275"/>
      <c r="F723" s="277"/>
      <c r="G723" s="274"/>
    </row>
    <row r="724" spans="1:7" x14ac:dyDescent="0.4">
      <c r="A724" s="275">
        <v>1772</v>
      </c>
      <c r="B724" s="276">
        <v>17205</v>
      </c>
      <c r="C724" s="274" t="s">
        <v>3595</v>
      </c>
      <c r="D724" s="277" t="s">
        <v>2847</v>
      </c>
      <c r="E724" s="275"/>
      <c r="F724" s="277"/>
      <c r="G724" s="274"/>
    </row>
    <row r="725" spans="1:7" x14ac:dyDescent="0.4">
      <c r="A725" s="275">
        <v>1785</v>
      </c>
      <c r="B725" s="276">
        <v>17285</v>
      </c>
      <c r="C725" s="274" t="s">
        <v>3596</v>
      </c>
      <c r="D725" s="277" t="s">
        <v>2847</v>
      </c>
      <c r="E725" s="275"/>
      <c r="F725" s="277"/>
      <c r="G725" s="274"/>
    </row>
    <row r="726" spans="1:7" x14ac:dyDescent="0.4">
      <c r="A726" s="275">
        <v>1759</v>
      </c>
      <c r="B726" s="276">
        <v>4863</v>
      </c>
      <c r="C726" s="274" t="s">
        <v>3597</v>
      </c>
      <c r="D726" s="277" t="s">
        <v>2847</v>
      </c>
      <c r="E726" s="275"/>
      <c r="F726" s="277"/>
      <c r="G726" s="274"/>
    </row>
    <row r="727" spans="1:7" x14ac:dyDescent="0.4">
      <c r="A727" s="275">
        <v>1735</v>
      </c>
      <c r="B727" s="276">
        <v>5010</v>
      </c>
      <c r="C727" s="274" t="s">
        <v>3598</v>
      </c>
      <c r="D727" s="277" t="s">
        <v>2847</v>
      </c>
      <c r="E727" s="275"/>
      <c r="F727" s="277"/>
      <c r="G727" s="274"/>
    </row>
    <row r="728" spans="1:7" x14ac:dyDescent="0.4">
      <c r="A728" s="275">
        <v>1779</v>
      </c>
      <c r="B728" s="276">
        <v>505</v>
      </c>
      <c r="C728" s="274" t="s">
        <v>3599</v>
      </c>
      <c r="D728" s="277" t="s">
        <v>2847</v>
      </c>
      <c r="E728" s="275"/>
      <c r="F728" s="277"/>
      <c r="G728" s="274"/>
    </row>
    <row r="729" spans="1:7" x14ac:dyDescent="0.4">
      <c r="A729" s="275">
        <v>1724</v>
      </c>
      <c r="B729" s="276">
        <v>5291</v>
      </c>
      <c r="C729" s="274" t="s">
        <v>3600</v>
      </c>
      <c r="D729" s="277" t="s">
        <v>2847</v>
      </c>
      <c r="E729" s="275"/>
      <c r="F729" s="277"/>
      <c r="G729" s="274"/>
    </row>
    <row r="730" spans="1:7" x14ac:dyDescent="0.4">
      <c r="A730" s="275">
        <v>1742</v>
      </c>
      <c r="B730" s="276">
        <v>639</v>
      </c>
      <c r="C730" s="274" t="s">
        <v>3601</v>
      </c>
      <c r="D730" s="277" t="s">
        <v>2847</v>
      </c>
      <c r="E730" s="275"/>
      <c r="F730" s="277"/>
      <c r="G730" s="274"/>
    </row>
    <row r="731" spans="1:7" x14ac:dyDescent="0.4">
      <c r="A731" s="275">
        <v>1793</v>
      </c>
      <c r="B731" s="276">
        <v>6812</v>
      </c>
      <c r="C731" s="274" t="s">
        <v>3602</v>
      </c>
      <c r="D731" s="277" t="s">
        <v>2847</v>
      </c>
      <c r="E731" s="275"/>
      <c r="F731" s="277"/>
      <c r="G731" s="274"/>
    </row>
    <row r="732" spans="1:7" x14ac:dyDescent="0.4">
      <c r="A732" s="275">
        <v>1773</v>
      </c>
      <c r="B732" s="276">
        <v>9120</v>
      </c>
      <c r="C732" s="274" t="s">
        <v>3603</v>
      </c>
      <c r="D732" s="277" t="s">
        <v>2847</v>
      </c>
      <c r="E732" s="275"/>
      <c r="F732" s="277"/>
      <c r="G732" s="274"/>
    </row>
    <row r="733" spans="1:7" x14ac:dyDescent="0.4">
      <c r="A733" s="275">
        <v>1797</v>
      </c>
      <c r="B733" s="276">
        <v>9274</v>
      </c>
      <c r="C733" s="274" t="s">
        <v>3604</v>
      </c>
      <c r="D733" s="277" t="s">
        <v>2847</v>
      </c>
      <c r="E733" s="275"/>
      <c r="F733" s="277"/>
      <c r="G733" s="274"/>
    </row>
    <row r="734" spans="1:7" x14ac:dyDescent="0.4">
      <c r="A734" s="275">
        <v>1794</v>
      </c>
      <c r="B734" s="276">
        <v>9316</v>
      </c>
      <c r="C734" s="274" t="s">
        <v>3605</v>
      </c>
      <c r="D734" s="277" t="s">
        <v>2847</v>
      </c>
      <c r="E734" s="275"/>
      <c r="F734" s="277"/>
      <c r="G734" s="274"/>
    </row>
    <row r="735" spans="1:7" x14ac:dyDescent="0.4">
      <c r="A735" s="275">
        <v>1813</v>
      </c>
      <c r="B735" s="276">
        <v>9465</v>
      </c>
      <c r="C735" s="274" t="s">
        <v>3606</v>
      </c>
      <c r="D735" s="277" t="s">
        <v>2847</v>
      </c>
      <c r="E735" s="275"/>
      <c r="F735" s="277"/>
      <c r="G735" s="274"/>
    </row>
    <row r="736" spans="1:7" x14ac:dyDescent="0.4">
      <c r="A736" s="275">
        <v>1771</v>
      </c>
      <c r="B736" s="276">
        <v>9518</v>
      </c>
      <c r="C736" s="274" t="s">
        <v>3607</v>
      </c>
      <c r="D736" s="277" t="s">
        <v>2847</v>
      </c>
      <c r="E736" s="275"/>
      <c r="F736" s="277"/>
      <c r="G736" s="274"/>
    </row>
    <row r="737" spans="1:7" x14ac:dyDescent="0.4">
      <c r="A737" s="275">
        <v>1746</v>
      </c>
      <c r="B737" s="276">
        <v>9523</v>
      </c>
      <c r="C737" s="274" t="s">
        <v>3608</v>
      </c>
      <c r="D737" s="277" t="s">
        <v>2847</v>
      </c>
      <c r="E737" s="275"/>
      <c r="F737" s="277"/>
      <c r="G737" s="274"/>
    </row>
    <row r="738" spans="1:7" x14ac:dyDescent="0.4">
      <c r="A738" s="275">
        <v>1737</v>
      </c>
      <c r="B738" s="276">
        <v>9670</v>
      </c>
      <c r="C738" s="274" t="s">
        <v>3609</v>
      </c>
      <c r="D738" s="277" t="s">
        <v>2847</v>
      </c>
      <c r="E738" s="275"/>
      <c r="F738" s="277"/>
      <c r="G738" s="274"/>
    </row>
    <row r="739" spans="1:7" x14ac:dyDescent="0.4">
      <c r="A739" s="275">
        <v>1809</v>
      </c>
      <c r="B739" s="276">
        <v>9926</v>
      </c>
      <c r="C739" s="274" t="s">
        <v>3610</v>
      </c>
      <c r="D739" s="277" t="s">
        <v>2847</v>
      </c>
      <c r="E739" s="275"/>
      <c r="F739" s="277"/>
      <c r="G739" s="274"/>
    </row>
    <row r="740" spans="1:7" x14ac:dyDescent="0.4">
      <c r="A740" s="275">
        <v>1278</v>
      </c>
      <c r="B740" s="276">
        <v>10117</v>
      </c>
      <c r="C740" s="274" t="s">
        <v>3611</v>
      </c>
      <c r="D740" s="277" t="s">
        <v>2847</v>
      </c>
      <c r="E740" s="275"/>
      <c r="F740" s="277"/>
      <c r="G740" s="274"/>
    </row>
    <row r="741" spans="1:7" x14ac:dyDescent="0.4">
      <c r="A741" s="275">
        <v>1210</v>
      </c>
      <c r="B741" s="276">
        <v>10180</v>
      </c>
      <c r="C741" s="274" t="s">
        <v>3612</v>
      </c>
      <c r="D741" s="277" t="s">
        <v>2847</v>
      </c>
      <c r="E741" s="275"/>
      <c r="F741" s="277"/>
      <c r="G741" s="274"/>
    </row>
    <row r="742" spans="1:7" x14ac:dyDescent="0.4">
      <c r="A742" s="275">
        <v>1243</v>
      </c>
      <c r="B742" s="276">
        <v>10321</v>
      </c>
      <c r="C742" s="274" t="s">
        <v>3613</v>
      </c>
      <c r="D742" s="277" t="s">
        <v>2847</v>
      </c>
      <c r="E742" s="275"/>
      <c r="F742" s="277"/>
      <c r="G742" s="274"/>
    </row>
    <row r="743" spans="1:7" x14ac:dyDescent="0.4">
      <c r="A743" s="275">
        <v>1205</v>
      </c>
      <c r="B743" s="276">
        <v>10582</v>
      </c>
      <c r="C743" s="274" t="s">
        <v>3614</v>
      </c>
      <c r="D743" s="277" t="s">
        <v>2847</v>
      </c>
      <c r="E743" s="275"/>
      <c r="F743" s="277"/>
      <c r="G743" s="274"/>
    </row>
    <row r="744" spans="1:7" x14ac:dyDescent="0.4">
      <c r="A744" s="275">
        <v>1181</v>
      </c>
      <c r="B744" s="276">
        <v>10749</v>
      </c>
      <c r="C744" s="274" t="s">
        <v>3615</v>
      </c>
      <c r="D744" s="277" t="s">
        <v>2847</v>
      </c>
      <c r="E744" s="275"/>
      <c r="F744" s="277"/>
      <c r="G744" s="274"/>
    </row>
    <row r="745" spans="1:7" x14ac:dyDescent="0.4">
      <c r="A745" s="275">
        <v>1213</v>
      </c>
      <c r="B745" s="276">
        <v>10782</v>
      </c>
      <c r="C745" s="274" t="s">
        <v>3616</v>
      </c>
      <c r="D745" s="277" t="s">
        <v>2847</v>
      </c>
      <c r="E745" s="275"/>
      <c r="F745" s="277"/>
      <c r="G745" s="274"/>
    </row>
    <row r="746" spans="1:7" x14ac:dyDescent="0.4">
      <c r="A746" s="275">
        <v>1238</v>
      </c>
      <c r="B746" s="276">
        <v>11068</v>
      </c>
      <c r="C746" s="274" t="s">
        <v>3617</v>
      </c>
      <c r="D746" s="277" t="s">
        <v>2847</v>
      </c>
      <c r="E746" s="275"/>
      <c r="F746" s="277"/>
      <c r="G746" s="274"/>
    </row>
    <row r="747" spans="1:7" x14ac:dyDescent="0.4">
      <c r="A747" s="275">
        <v>1239</v>
      </c>
      <c r="B747" s="276">
        <v>11083</v>
      </c>
      <c r="C747" s="274" t="s">
        <v>3618</v>
      </c>
      <c r="D747" s="277" t="s">
        <v>2847</v>
      </c>
      <c r="E747" s="275"/>
      <c r="F747" s="277"/>
      <c r="G747" s="274"/>
    </row>
    <row r="748" spans="1:7" x14ac:dyDescent="0.4">
      <c r="A748" s="275">
        <v>1264</v>
      </c>
      <c r="B748" s="276">
        <v>11417</v>
      </c>
      <c r="C748" s="274" t="s">
        <v>3619</v>
      </c>
      <c r="D748" s="277" t="s">
        <v>2847</v>
      </c>
      <c r="E748" s="275"/>
      <c r="F748" s="277"/>
      <c r="G748" s="274"/>
    </row>
    <row r="749" spans="1:7" x14ac:dyDescent="0.4">
      <c r="A749" s="275">
        <v>1280</v>
      </c>
      <c r="B749" s="276">
        <v>11537</v>
      </c>
      <c r="C749" s="274" t="s">
        <v>3620</v>
      </c>
      <c r="D749" s="277" t="s">
        <v>2847</v>
      </c>
      <c r="E749" s="275"/>
      <c r="F749" s="277"/>
      <c r="G749" s="274"/>
    </row>
    <row r="750" spans="1:7" x14ac:dyDescent="0.4">
      <c r="A750" s="275">
        <v>1242</v>
      </c>
      <c r="B750" s="276">
        <v>11743</v>
      </c>
      <c r="C750" s="274" t="s">
        <v>3621</v>
      </c>
      <c r="D750" s="277" t="s">
        <v>2847</v>
      </c>
      <c r="E750" s="275"/>
      <c r="F750" s="277"/>
      <c r="G750" s="274"/>
    </row>
    <row r="751" spans="1:7" x14ac:dyDescent="0.4">
      <c r="A751" s="275">
        <v>1185</v>
      </c>
      <c r="B751" s="276">
        <v>12018</v>
      </c>
      <c r="C751" s="274" t="s">
        <v>3622</v>
      </c>
      <c r="D751" s="277" t="s">
        <v>2847</v>
      </c>
      <c r="E751" s="275"/>
      <c r="F751" s="277"/>
      <c r="G751" s="274"/>
    </row>
    <row r="752" spans="1:7" x14ac:dyDescent="0.4">
      <c r="A752" s="275">
        <v>1296</v>
      </c>
      <c r="B752" s="276">
        <v>12166</v>
      </c>
      <c r="C752" s="274" t="s">
        <v>3623</v>
      </c>
      <c r="D752" s="277" t="s">
        <v>2847</v>
      </c>
      <c r="E752" s="275"/>
      <c r="F752" s="277"/>
      <c r="G752" s="274"/>
    </row>
    <row r="753" spans="1:7" x14ac:dyDescent="0.4">
      <c r="A753" s="275">
        <v>1195</v>
      </c>
      <c r="B753" s="276">
        <v>12192</v>
      </c>
      <c r="C753" s="274" t="s">
        <v>3624</v>
      </c>
      <c r="D753" s="277" t="s">
        <v>2847</v>
      </c>
      <c r="E753" s="275"/>
      <c r="F753" s="277"/>
      <c r="G753" s="274"/>
    </row>
    <row r="754" spans="1:7" x14ac:dyDescent="0.4">
      <c r="A754" s="275">
        <v>1290</v>
      </c>
      <c r="B754" s="276">
        <v>12375</v>
      </c>
      <c r="C754" s="274" t="s">
        <v>3625</v>
      </c>
      <c r="D754" s="277" t="s">
        <v>2847</v>
      </c>
      <c r="E754" s="275"/>
      <c r="F754" s="277"/>
      <c r="G754" s="274"/>
    </row>
    <row r="755" spans="1:7" x14ac:dyDescent="0.4">
      <c r="A755" s="275">
        <v>1262</v>
      </c>
      <c r="B755" s="276">
        <v>12736</v>
      </c>
      <c r="C755" s="274" t="s">
        <v>3626</v>
      </c>
      <c r="D755" s="277" t="s">
        <v>2847</v>
      </c>
      <c r="E755" s="275"/>
      <c r="F755" s="277"/>
      <c r="G755" s="274"/>
    </row>
    <row r="756" spans="1:7" x14ac:dyDescent="0.4">
      <c r="A756" s="275">
        <v>1285</v>
      </c>
      <c r="B756" s="276">
        <v>12858</v>
      </c>
      <c r="C756" s="274" t="s">
        <v>3627</v>
      </c>
      <c r="D756" s="277" t="s">
        <v>2847</v>
      </c>
      <c r="E756" s="275"/>
      <c r="F756" s="277"/>
      <c r="G756" s="274"/>
    </row>
    <row r="757" spans="1:7" x14ac:dyDescent="0.4">
      <c r="A757" s="275">
        <v>1270</v>
      </c>
      <c r="B757" s="276">
        <v>12888</v>
      </c>
      <c r="C757" s="274" t="s">
        <v>3628</v>
      </c>
      <c r="D757" s="277" t="s">
        <v>2847</v>
      </c>
      <c r="E757" s="275"/>
      <c r="F757" s="277"/>
      <c r="G757" s="274"/>
    </row>
    <row r="758" spans="1:7" x14ac:dyDescent="0.4">
      <c r="A758" s="275">
        <v>1229</v>
      </c>
      <c r="B758" s="276">
        <v>12987</v>
      </c>
      <c r="C758" s="274" t="s">
        <v>3629</v>
      </c>
      <c r="D758" s="277" t="s">
        <v>2847</v>
      </c>
      <c r="E758" s="275"/>
      <c r="F758" s="277"/>
      <c r="G758" s="274"/>
    </row>
    <row r="759" spans="1:7" x14ac:dyDescent="0.4">
      <c r="A759" s="275">
        <v>1256</v>
      </c>
      <c r="B759" s="276">
        <v>13261</v>
      </c>
      <c r="C759" s="274" t="s">
        <v>3630</v>
      </c>
      <c r="D759" s="277" t="s">
        <v>2847</v>
      </c>
      <c r="E759" s="275"/>
      <c r="F759" s="277"/>
      <c r="G759" s="274"/>
    </row>
    <row r="760" spans="1:7" x14ac:dyDescent="0.4">
      <c r="A760" s="275">
        <v>1202</v>
      </c>
      <c r="B760" s="276">
        <v>13346</v>
      </c>
      <c r="C760" s="274" t="s">
        <v>3631</v>
      </c>
      <c r="D760" s="277" t="s">
        <v>2847</v>
      </c>
      <c r="E760" s="275"/>
      <c r="F760" s="277"/>
      <c r="G760" s="274"/>
    </row>
    <row r="761" spans="1:7" x14ac:dyDescent="0.4">
      <c r="A761" s="275">
        <v>1214</v>
      </c>
      <c r="B761" s="276">
        <v>2293</v>
      </c>
      <c r="C761" s="274" t="s">
        <v>3632</v>
      </c>
      <c r="D761" s="277" t="s">
        <v>2847</v>
      </c>
      <c r="E761" s="275"/>
      <c r="F761" s="277"/>
      <c r="G761" s="274"/>
    </row>
    <row r="762" spans="1:7" x14ac:dyDescent="0.4">
      <c r="A762" s="275">
        <v>1199</v>
      </c>
      <c r="B762" s="276">
        <v>5486</v>
      </c>
      <c r="C762" s="274" t="s">
        <v>3633</v>
      </c>
      <c r="D762" s="277" t="s">
        <v>2847</v>
      </c>
      <c r="E762" s="275"/>
      <c r="F762" s="277"/>
      <c r="G762" s="274"/>
    </row>
    <row r="763" spans="1:7" x14ac:dyDescent="0.4">
      <c r="A763" s="275">
        <v>1246</v>
      </c>
      <c r="B763" s="276">
        <v>6673</v>
      </c>
      <c r="C763" s="274" t="s">
        <v>3634</v>
      </c>
      <c r="D763" s="277" t="s">
        <v>2847</v>
      </c>
      <c r="E763" s="275"/>
      <c r="F763" s="277"/>
      <c r="G763" s="274"/>
    </row>
    <row r="764" spans="1:7" x14ac:dyDescent="0.4">
      <c r="A764" s="275">
        <v>1279</v>
      </c>
      <c r="B764" s="276">
        <v>7199</v>
      </c>
      <c r="C764" s="274" t="s">
        <v>3635</v>
      </c>
      <c r="D764" s="277" t="s">
        <v>2847</v>
      </c>
      <c r="E764" s="275"/>
      <c r="F764" s="277"/>
      <c r="G764" s="274"/>
    </row>
    <row r="765" spans="1:7" x14ac:dyDescent="0.4">
      <c r="A765" s="275">
        <v>1186</v>
      </c>
      <c r="B765" s="276">
        <v>7822</v>
      </c>
      <c r="C765" s="274" t="s">
        <v>3636</v>
      </c>
      <c r="D765" s="277" t="s">
        <v>2847</v>
      </c>
      <c r="E765" s="275"/>
      <c r="F765" s="277"/>
      <c r="G765" s="274"/>
    </row>
    <row r="766" spans="1:7" x14ac:dyDescent="0.4">
      <c r="A766" s="275">
        <v>1219</v>
      </c>
      <c r="B766" s="276">
        <v>9165</v>
      </c>
      <c r="C766" s="274" t="s">
        <v>3637</v>
      </c>
      <c r="D766" s="277" t="s">
        <v>2847</v>
      </c>
      <c r="E766" s="275"/>
      <c r="F766" s="277"/>
      <c r="G766" s="274"/>
    </row>
    <row r="767" spans="1:7" x14ac:dyDescent="0.4">
      <c r="A767" s="275">
        <v>1074</v>
      </c>
      <c r="B767" s="276">
        <v>9250</v>
      </c>
      <c r="C767" s="274" t="s">
        <v>3638</v>
      </c>
      <c r="D767" s="277" t="s">
        <v>2847</v>
      </c>
      <c r="E767" s="275"/>
      <c r="F767" s="277"/>
      <c r="G767" s="274"/>
    </row>
    <row r="768" spans="1:7" x14ac:dyDescent="0.4">
      <c r="A768" s="275">
        <v>1251</v>
      </c>
      <c r="B768" s="276">
        <v>9413</v>
      </c>
      <c r="C768" s="274" t="s">
        <v>3639</v>
      </c>
      <c r="D768" s="277" t="s">
        <v>2847</v>
      </c>
      <c r="E768" s="275"/>
      <c r="F768" s="277"/>
      <c r="G768" s="274"/>
    </row>
    <row r="769" spans="1:7" x14ac:dyDescent="0.4">
      <c r="A769" s="275">
        <v>1244</v>
      </c>
      <c r="B769" s="276">
        <v>9689</v>
      </c>
      <c r="C769" s="274" t="s">
        <v>3640</v>
      </c>
      <c r="D769" s="277" t="s">
        <v>2847</v>
      </c>
      <c r="E769" s="275"/>
      <c r="F769" s="277"/>
      <c r="G769" s="274"/>
    </row>
    <row r="770" spans="1:7" x14ac:dyDescent="0.4">
      <c r="A770" s="275">
        <v>1002</v>
      </c>
      <c r="B770" s="276">
        <v>9804</v>
      </c>
      <c r="C770" s="274" t="s">
        <v>3641</v>
      </c>
      <c r="D770" s="277" t="s">
        <v>2847</v>
      </c>
      <c r="E770" s="275"/>
      <c r="F770" s="277"/>
      <c r="G770" s="274"/>
    </row>
    <row r="771" spans="1:7" x14ac:dyDescent="0.4">
      <c r="A771" s="275">
        <v>734</v>
      </c>
      <c r="B771" s="276">
        <v>1381</v>
      </c>
      <c r="C771" s="274" t="s">
        <v>3642</v>
      </c>
      <c r="D771" s="277" t="s">
        <v>2847</v>
      </c>
      <c r="E771" s="275"/>
      <c r="F771" s="277"/>
      <c r="G771" s="274"/>
    </row>
    <row r="772" spans="1:7" x14ac:dyDescent="0.4">
      <c r="A772" s="275">
        <v>781</v>
      </c>
      <c r="B772" s="276">
        <v>5720</v>
      </c>
      <c r="C772" s="274" t="s">
        <v>3643</v>
      </c>
      <c r="D772" s="277" t="s">
        <v>2847</v>
      </c>
      <c r="E772" s="275"/>
      <c r="F772" s="277"/>
      <c r="G772" s="274"/>
    </row>
    <row r="773" spans="1:7" x14ac:dyDescent="0.4">
      <c r="A773" s="275">
        <v>810</v>
      </c>
      <c r="B773" s="276">
        <v>6396</v>
      </c>
      <c r="C773" s="274" t="s">
        <v>3644</v>
      </c>
      <c r="D773" s="277" t="s">
        <v>2847</v>
      </c>
      <c r="E773" s="275"/>
      <c r="F773" s="277"/>
      <c r="G773" s="274"/>
    </row>
    <row r="774" spans="1:7" x14ac:dyDescent="0.4">
      <c r="A774" s="275">
        <v>755</v>
      </c>
      <c r="B774" s="276">
        <v>7663</v>
      </c>
      <c r="C774" s="274" t="s">
        <v>3645</v>
      </c>
      <c r="D774" s="277" t="s">
        <v>2847</v>
      </c>
      <c r="E774" s="275"/>
      <c r="F774" s="277"/>
      <c r="G774" s="274"/>
    </row>
    <row r="775" spans="1:7" x14ac:dyDescent="0.4">
      <c r="A775" s="275">
        <v>758</v>
      </c>
      <c r="B775" s="276">
        <v>7888</v>
      </c>
      <c r="C775" s="274" t="s">
        <v>3646</v>
      </c>
      <c r="D775" s="277" t="s">
        <v>2847</v>
      </c>
      <c r="E775" s="275"/>
      <c r="F775" s="277"/>
      <c r="G775" s="274"/>
    </row>
    <row r="776" spans="1:7" x14ac:dyDescent="0.4">
      <c r="A776" s="275">
        <v>792</v>
      </c>
      <c r="B776" s="276">
        <v>8267</v>
      </c>
      <c r="C776" s="274" t="s">
        <v>3647</v>
      </c>
      <c r="D776" s="277" t="s">
        <v>2847</v>
      </c>
      <c r="E776" s="275"/>
      <c r="F776" s="277"/>
      <c r="G776" s="274"/>
    </row>
    <row r="777" spans="1:7" x14ac:dyDescent="0.4">
      <c r="A777" s="275">
        <v>807</v>
      </c>
      <c r="B777" s="276">
        <v>8279</v>
      </c>
      <c r="C777" s="274" t="s">
        <v>3648</v>
      </c>
      <c r="D777" s="277" t="s">
        <v>2847</v>
      </c>
      <c r="E777" s="275"/>
      <c r="F777" s="277"/>
      <c r="G777" s="274"/>
    </row>
    <row r="778" spans="1:7" x14ac:dyDescent="0.4">
      <c r="A778" s="275">
        <v>733</v>
      </c>
      <c r="B778" s="276">
        <v>9608</v>
      </c>
      <c r="C778" s="274" t="s">
        <v>3649</v>
      </c>
      <c r="D778" s="277" t="s">
        <v>2847</v>
      </c>
      <c r="E778" s="275"/>
      <c r="F778" s="277"/>
      <c r="G778" s="274"/>
    </row>
    <row r="779" spans="1:7" x14ac:dyDescent="0.4">
      <c r="A779" s="275">
        <v>794</v>
      </c>
      <c r="B779" s="276">
        <v>9779</v>
      </c>
      <c r="C779" s="274" t="s">
        <v>3650</v>
      </c>
      <c r="D779" s="277" t="s">
        <v>2847</v>
      </c>
      <c r="E779" s="275"/>
      <c r="F779" s="277"/>
      <c r="G779" s="274"/>
    </row>
    <row r="780" spans="1:7" x14ac:dyDescent="0.4">
      <c r="A780" s="275">
        <v>303</v>
      </c>
      <c r="B780" s="276">
        <v>2903</v>
      </c>
      <c r="C780" s="274" t="s">
        <v>3651</v>
      </c>
      <c r="D780" s="277" t="s">
        <v>2847</v>
      </c>
      <c r="E780" s="275"/>
      <c r="F780" s="277"/>
      <c r="G780" s="274"/>
    </row>
    <row r="781" spans="1:7" x14ac:dyDescent="0.4">
      <c r="A781" s="275">
        <v>748</v>
      </c>
      <c r="B781" s="276">
        <v>3925</v>
      </c>
      <c r="C781" s="274" t="s">
        <v>3652</v>
      </c>
      <c r="D781" s="277" t="s">
        <v>2847</v>
      </c>
      <c r="E781" s="275"/>
      <c r="F781" s="277"/>
      <c r="G781" s="274"/>
    </row>
    <row r="782" spans="1:7" x14ac:dyDescent="0.4">
      <c r="A782" s="275">
        <v>2220</v>
      </c>
      <c r="B782" s="276">
        <v>10195</v>
      </c>
      <c r="C782" s="274" t="s">
        <v>3653</v>
      </c>
      <c r="D782" s="277" t="s">
        <v>2847</v>
      </c>
      <c r="E782" s="275"/>
      <c r="F782" s="277"/>
      <c r="G782" s="274"/>
    </row>
    <row r="783" spans="1:7" x14ac:dyDescent="0.4">
      <c r="A783" s="275">
        <v>2290</v>
      </c>
      <c r="B783" s="276">
        <v>12019</v>
      </c>
      <c r="C783" s="274" t="s">
        <v>3654</v>
      </c>
      <c r="D783" s="277" t="s">
        <v>2847</v>
      </c>
      <c r="E783" s="275"/>
      <c r="F783" s="277"/>
      <c r="G783" s="274"/>
    </row>
    <row r="784" spans="1:7" x14ac:dyDescent="0.4">
      <c r="A784" s="275">
        <v>2250</v>
      </c>
      <c r="B784" s="276">
        <v>13604</v>
      </c>
      <c r="C784" s="274" t="s">
        <v>3655</v>
      </c>
      <c r="D784" s="277" t="s">
        <v>2847</v>
      </c>
      <c r="E784" s="275"/>
      <c r="F784" s="277"/>
      <c r="G784" s="274"/>
    </row>
    <row r="785" spans="1:7" x14ac:dyDescent="0.4">
      <c r="A785" s="275">
        <v>2231</v>
      </c>
      <c r="B785" s="276">
        <v>13713</v>
      </c>
      <c r="C785" s="274" t="s">
        <v>3656</v>
      </c>
      <c r="D785" s="277" t="s">
        <v>2847</v>
      </c>
      <c r="E785" s="275"/>
      <c r="F785" s="277"/>
      <c r="G785" s="274"/>
    </row>
    <row r="786" spans="1:7" x14ac:dyDescent="0.4">
      <c r="A786" s="275">
        <v>2274</v>
      </c>
      <c r="B786" s="276">
        <v>13790</v>
      </c>
      <c r="C786" s="274" t="s">
        <v>3657</v>
      </c>
      <c r="D786" s="277" t="s">
        <v>2847</v>
      </c>
      <c r="E786" s="275"/>
      <c r="F786" s="277"/>
      <c r="G786" s="274"/>
    </row>
    <row r="787" spans="1:7" x14ac:dyDescent="0.4">
      <c r="A787" s="275">
        <v>2229</v>
      </c>
      <c r="B787" s="276">
        <v>13855</v>
      </c>
      <c r="C787" s="274" t="s">
        <v>3658</v>
      </c>
      <c r="D787" s="277" t="s">
        <v>2847</v>
      </c>
      <c r="E787" s="275"/>
      <c r="F787" s="277"/>
      <c r="G787" s="274"/>
    </row>
    <row r="788" spans="1:7" x14ac:dyDescent="0.4">
      <c r="A788" s="275">
        <v>2292</v>
      </c>
      <c r="B788" s="276">
        <v>14661</v>
      </c>
      <c r="C788" s="274" t="s">
        <v>3659</v>
      </c>
      <c r="D788" s="277" t="s">
        <v>2847</v>
      </c>
      <c r="E788" s="275"/>
      <c r="F788" s="277"/>
      <c r="G788" s="274"/>
    </row>
    <row r="789" spans="1:7" x14ac:dyDescent="0.4">
      <c r="A789" s="275">
        <v>2223</v>
      </c>
      <c r="B789" s="276">
        <v>14721</v>
      </c>
      <c r="C789" s="274" t="s">
        <v>3660</v>
      </c>
      <c r="D789" s="277" t="s">
        <v>2847</v>
      </c>
      <c r="E789" s="275"/>
      <c r="F789" s="277"/>
      <c r="G789" s="274"/>
    </row>
    <row r="790" spans="1:7" x14ac:dyDescent="0.4">
      <c r="A790" s="275">
        <v>2253</v>
      </c>
      <c r="B790" s="276">
        <v>15109</v>
      </c>
      <c r="C790" s="274" t="s">
        <v>3661</v>
      </c>
      <c r="D790" s="277" t="s">
        <v>2847</v>
      </c>
      <c r="E790" s="275"/>
      <c r="F790" s="277"/>
      <c r="G790" s="274"/>
    </row>
    <row r="791" spans="1:7" x14ac:dyDescent="0.4">
      <c r="A791" s="275">
        <v>2271</v>
      </c>
      <c r="B791" s="276">
        <v>15273</v>
      </c>
      <c r="C791" s="274" t="s">
        <v>3662</v>
      </c>
      <c r="D791" s="277" t="s">
        <v>2847</v>
      </c>
      <c r="E791" s="275"/>
      <c r="F791" s="277"/>
      <c r="G791" s="274"/>
    </row>
    <row r="792" spans="1:7" x14ac:dyDescent="0.4">
      <c r="A792" s="275">
        <v>2233</v>
      </c>
      <c r="B792" s="276">
        <v>15300</v>
      </c>
      <c r="C792" s="274" t="s">
        <v>3663</v>
      </c>
      <c r="D792" s="277" t="s">
        <v>2847</v>
      </c>
      <c r="E792" s="275"/>
      <c r="F792" s="277"/>
      <c r="G792" s="274"/>
    </row>
    <row r="793" spans="1:7" x14ac:dyDescent="0.4">
      <c r="A793" s="275">
        <v>2289</v>
      </c>
      <c r="B793" s="276">
        <v>15605</v>
      </c>
      <c r="C793" s="274" t="s">
        <v>3664</v>
      </c>
      <c r="D793" s="277" t="s">
        <v>2847</v>
      </c>
      <c r="E793" s="275"/>
      <c r="F793" s="277"/>
      <c r="G793" s="274"/>
    </row>
    <row r="794" spans="1:7" x14ac:dyDescent="0.4">
      <c r="A794" s="275">
        <v>2237</v>
      </c>
      <c r="B794" s="276">
        <v>15907</v>
      </c>
      <c r="C794" s="274" t="s">
        <v>3665</v>
      </c>
      <c r="D794" s="277" t="s">
        <v>2847</v>
      </c>
      <c r="E794" s="275"/>
      <c r="F794" s="277"/>
      <c r="G794" s="274"/>
    </row>
    <row r="795" spans="1:7" x14ac:dyDescent="0.4">
      <c r="A795" s="275">
        <v>2227</v>
      </c>
      <c r="B795" s="276">
        <v>15947</v>
      </c>
      <c r="C795" s="274" t="s">
        <v>3666</v>
      </c>
      <c r="D795" s="277" t="s">
        <v>2847</v>
      </c>
      <c r="E795" s="275"/>
      <c r="F795" s="277"/>
      <c r="G795" s="274"/>
    </row>
    <row r="796" spans="1:7" x14ac:dyDescent="0.4">
      <c r="A796" s="275">
        <v>2258</v>
      </c>
      <c r="B796" s="276">
        <v>15967</v>
      </c>
      <c r="C796" s="274" t="s">
        <v>3667</v>
      </c>
      <c r="D796" s="277" t="s">
        <v>2847</v>
      </c>
      <c r="E796" s="275"/>
      <c r="F796" s="277"/>
      <c r="G796" s="274"/>
    </row>
    <row r="797" spans="1:7" x14ac:dyDescent="0.4">
      <c r="A797" s="275">
        <v>2288</v>
      </c>
      <c r="B797" s="276">
        <v>16593</v>
      </c>
      <c r="C797" s="274" t="s">
        <v>3668</v>
      </c>
      <c r="D797" s="277" t="s">
        <v>2847</v>
      </c>
      <c r="E797" s="275"/>
      <c r="F797" s="277"/>
      <c r="G797" s="274"/>
    </row>
    <row r="798" spans="1:7" x14ac:dyDescent="0.4">
      <c r="A798" s="275">
        <v>2254</v>
      </c>
      <c r="B798" s="276">
        <v>16741</v>
      </c>
      <c r="C798" s="274" t="s">
        <v>3669</v>
      </c>
      <c r="D798" s="277" t="s">
        <v>2847</v>
      </c>
      <c r="E798" s="275"/>
      <c r="F798" s="277"/>
      <c r="G798" s="274"/>
    </row>
    <row r="799" spans="1:7" x14ac:dyDescent="0.4">
      <c r="A799" s="275">
        <v>2286</v>
      </c>
      <c r="B799" s="276">
        <v>16758</v>
      </c>
      <c r="C799" s="274" t="s">
        <v>3670</v>
      </c>
      <c r="D799" s="277" t="s">
        <v>2847</v>
      </c>
      <c r="E799" s="275"/>
      <c r="F799" s="277"/>
      <c r="G799" s="274"/>
    </row>
    <row r="800" spans="1:7" x14ac:dyDescent="0.4">
      <c r="A800" s="275">
        <v>2291</v>
      </c>
      <c r="B800" s="276">
        <v>16912</v>
      </c>
      <c r="C800" s="274" t="s">
        <v>3671</v>
      </c>
      <c r="D800" s="277" t="s">
        <v>2847</v>
      </c>
      <c r="E800" s="275"/>
      <c r="F800" s="277"/>
      <c r="G800" s="274"/>
    </row>
    <row r="801" spans="1:7" x14ac:dyDescent="0.4">
      <c r="A801" s="275">
        <v>2256</v>
      </c>
      <c r="B801" s="276">
        <v>17037</v>
      </c>
      <c r="C801" s="274" t="s">
        <v>3672</v>
      </c>
      <c r="D801" s="277" t="s">
        <v>2847</v>
      </c>
      <c r="E801" s="275"/>
      <c r="F801" s="277"/>
      <c r="G801" s="274"/>
    </row>
    <row r="802" spans="1:7" x14ac:dyDescent="0.4">
      <c r="A802" s="275">
        <v>2243</v>
      </c>
      <c r="B802" s="276">
        <v>17089</v>
      </c>
      <c r="C802" s="274" t="s">
        <v>3673</v>
      </c>
      <c r="D802" s="277" t="s">
        <v>2847</v>
      </c>
      <c r="E802" s="275"/>
      <c r="F802" s="277"/>
      <c r="G802" s="274"/>
    </row>
    <row r="803" spans="1:7" x14ac:dyDescent="0.4">
      <c r="A803" s="275">
        <v>2265</v>
      </c>
      <c r="B803" s="276">
        <v>17121</v>
      </c>
      <c r="C803" s="274" t="s">
        <v>3674</v>
      </c>
      <c r="D803" s="277" t="s">
        <v>2847</v>
      </c>
      <c r="E803" s="275"/>
      <c r="F803" s="277"/>
      <c r="G803" s="274"/>
    </row>
    <row r="804" spans="1:7" x14ac:dyDescent="0.4">
      <c r="A804" s="275">
        <v>2266</v>
      </c>
      <c r="B804" s="276">
        <v>17266</v>
      </c>
      <c r="C804" s="274" t="s">
        <v>3675</v>
      </c>
      <c r="D804" s="277" t="s">
        <v>2847</v>
      </c>
      <c r="E804" s="275"/>
      <c r="F804" s="277"/>
      <c r="G804" s="274"/>
    </row>
    <row r="805" spans="1:7" x14ac:dyDescent="0.4">
      <c r="A805" s="275">
        <v>2275</v>
      </c>
      <c r="B805" s="276">
        <v>17367</v>
      </c>
      <c r="C805" s="274" t="s">
        <v>3676</v>
      </c>
      <c r="D805" s="277" t="s">
        <v>2847</v>
      </c>
      <c r="E805" s="275"/>
      <c r="F805" s="277"/>
      <c r="G805" s="274"/>
    </row>
    <row r="806" spans="1:7" x14ac:dyDescent="0.4">
      <c r="A806" s="275">
        <v>2283</v>
      </c>
      <c r="B806" s="276">
        <v>17481</v>
      </c>
      <c r="C806" s="274" t="s">
        <v>3677</v>
      </c>
      <c r="D806" s="277" t="s">
        <v>2847</v>
      </c>
      <c r="E806" s="275"/>
      <c r="F806" s="277"/>
      <c r="G806" s="274"/>
    </row>
    <row r="807" spans="1:7" x14ac:dyDescent="0.4">
      <c r="A807" s="275">
        <v>2285</v>
      </c>
      <c r="B807" s="276">
        <v>17970</v>
      </c>
      <c r="C807" s="274" t="s">
        <v>3678</v>
      </c>
      <c r="D807" s="277" t="s">
        <v>2847</v>
      </c>
      <c r="E807" s="275"/>
      <c r="F807" s="277"/>
      <c r="G807" s="274"/>
    </row>
    <row r="808" spans="1:7" x14ac:dyDescent="0.4">
      <c r="A808" s="275">
        <v>2264</v>
      </c>
      <c r="B808" s="276">
        <v>18123</v>
      </c>
      <c r="C808" s="274" t="s">
        <v>3679</v>
      </c>
      <c r="D808" s="277" t="s">
        <v>2847</v>
      </c>
      <c r="E808" s="275"/>
      <c r="F808" s="277"/>
      <c r="G808" s="274"/>
    </row>
    <row r="809" spans="1:7" x14ac:dyDescent="0.4">
      <c r="A809" s="275">
        <v>2294</v>
      </c>
      <c r="B809" s="276">
        <v>18184</v>
      </c>
      <c r="C809" s="274" t="s">
        <v>3680</v>
      </c>
      <c r="D809" s="277" t="s">
        <v>2847</v>
      </c>
      <c r="E809" s="275"/>
      <c r="F809" s="277"/>
      <c r="G809" s="274"/>
    </row>
    <row r="810" spans="1:7" x14ac:dyDescent="0.4">
      <c r="A810" s="275">
        <v>2262</v>
      </c>
      <c r="B810" s="276">
        <v>18201</v>
      </c>
      <c r="C810" s="274" t="s">
        <v>3681</v>
      </c>
      <c r="D810" s="277" t="s">
        <v>2847</v>
      </c>
      <c r="E810" s="275"/>
      <c r="F810" s="277"/>
      <c r="G810" s="274"/>
    </row>
    <row r="811" spans="1:7" x14ac:dyDescent="0.4">
      <c r="A811" s="275">
        <v>2278</v>
      </c>
      <c r="B811" s="276">
        <v>18366</v>
      </c>
      <c r="C811" s="274" t="s">
        <v>3682</v>
      </c>
      <c r="D811" s="277" t="s">
        <v>2847</v>
      </c>
      <c r="E811" s="275"/>
      <c r="F811" s="277"/>
      <c r="G811" s="274"/>
    </row>
    <row r="812" spans="1:7" x14ac:dyDescent="0.4">
      <c r="A812" s="275">
        <v>2279</v>
      </c>
      <c r="B812" s="276">
        <v>18401</v>
      </c>
      <c r="C812" s="274" t="s">
        <v>3683</v>
      </c>
      <c r="D812" s="277" t="s">
        <v>2847</v>
      </c>
      <c r="E812" s="275"/>
      <c r="F812" s="277"/>
      <c r="G812" s="274"/>
    </row>
    <row r="813" spans="1:7" x14ac:dyDescent="0.4">
      <c r="A813" s="275">
        <v>2245</v>
      </c>
      <c r="B813" s="276">
        <v>18510</v>
      </c>
      <c r="C813" s="274" t="s">
        <v>3684</v>
      </c>
      <c r="D813" s="277" t="s">
        <v>2847</v>
      </c>
      <c r="E813" s="275"/>
      <c r="F813" s="277"/>
      <c r="G813" s="274"/>
    </row>
    <row r="814" spans="1:7" x14ac:dyDescent="0.4">
      <c r="A814" s="275">
        <v>2270</v>
      </c>
      <c r="B814" s="276">
        <v>18609</v>
      </c>
      <c r="C814" s="274" t="s">
        <v>3685</v>
      </c>
      <c r="D814" s="277" t="s">
        <v>2847</v>
      </c>
      <c r="E814" s="275"/>
      <c r="F814" s="277"/>
      <c r="G814" s="274"/>
    </row>
    <row r="815" spans="1:7" x14ac:dyDescent="0.4">
      <c r="A815" s="275">
        <v>2268</v>
      </c>
      <c r="B815" s="276">
        <v>18639</v>
      </c>
      <c r="C815" s="274" t="s">
        <v>3686</v>
      </c>
      <c r="D815" s="277" t="s">
        <v>2847</v>
      </c>
      <c r="E815" s="275"/>
      <c r="F815" s="277"/>
      <c r="G815" s="274"/>
    </row>
    <row r="816" spans="1:7" x14ac:dyDescent="0.4">
      <c r="A816" s="275">
        <v>2246</v>
      </c>
      <c r="B816" s="276">
        <v>18677</v>
      </c>
      <c r="C816" s="274" t="s">
        <v>3687</v>
      </c>
      <c r="D816" s="277" t="s">
        <v>2847</v>
      </c>
      <c r="E816" s="275"/>
      <c r="F816" s="277"/>
      <c r="G816" s="274"/>
    </row>
    <row r="817" spans="1:7" x14ac:dyDescent="0.4">
      <c r="A817" s="275">
        <v>2296</v>
      </c>
      <c r="B817" s="276">
        <v>18757</v>
      </c>
      <c r="C817" s="274" t="s">
        <v>3688</v>
      </c>
      <c r="D817" s="277" t="s">
        <v>2847</v>
      </c>
      <c r="E817" s="275"/>
      <c r="F817" s="277"/>
      <c r="G817" s="274"/>
    </row>
    <row r="818" spans="1:7" x14ac:dyDescent="0.4">
      <c r="A818" s="275">
        <v>2238</v>
      </c>
      <c r="B818" s="276">
        <v>18797</v>
      </c>
      <c r="C818" s="274" t="s">
        <v>3689</v>
      </c>
      <c r="D818" s="277" t="s">
        <v>2847</v>
      </c>
      <c r="E818" s="275"/>
      <c r="F818" s="277"/>
      <c r="G818" s="274"/>
    </row>
    <row r="819" spans="1:7" x14ac:dyDescent="0.4">
      <c r="A819" s="275">
        <v>2244</v>
      </c>
      <c r="B819" s="276">
        <v>18804</v>
      </c>
      <c r="C819" s="274" t="s">
        <v>3690</v>
      </c>
      <c r="D819" s="277" t="s">
        <v>2847</v>
      </c>
      <c r="E819" s="275"/>
      <c r="F819" s="277"/>
      <c r="G819" s="274"/>
    </row>
    <row r="820" spans="1:7" x14ac:dyDescent="0.4">
      <c r="A820" s="275">
        <v>2252</v>
      </c>
      <c r="B820" s="276">
        <v>18887</v>
      </c>
      <c r="C820" s="274" t="s">
        <v>3691</v>
      </c>
      <c r="D820" s="277" t="s">
        <v>2847</v>
      </c>
      <c r="E820" s="275"/>
      <c r="F820" s="277"/>
      <c r="G820" s="274"/>
    </row>
    <row r="821" spans="1:7" x14ac:dyDescent="0.4">
      <c r="A821" s="275">
        <v>2226</v>
      </c>
      <c r="B821" s="276">
        <v>18956</v>
      </c>
      <c r="C821" s="274" t="s">
        <v>3692</v>
      </c>
      <c r="D821" s="277" t="s">
        <v>2847</v>
      </c>
      <c r="E821" s="275"/>
      <c r="F821" s="277"/>
      <c r="G821" s="274"/>
    </row>
    <row r="822" spans="1:7" x14ac:dyDescent="0.4">
      <c r="A822" s="275">
        <v>2281</v>
      </c>
      <c r="B822" s="276">
        <v>19014</v>
      </c>
      <c r="C822" s="274" t="s">
        <v>3693</v>
      </c>
      <c r="D822" s="277" t="s">
        <v>2847</v>
      </c>
      <c r="E822" s="275"/>
      <c r="F822" s="277"/>
      <c r="G822" s="274"/>
    </row>
    <row r="823" spans="1:7" x14ac:dyDescent="0.4">
      <c r="A823" s="275">
        <v>2269</v>
      </c>
      <c r="B823" s="276">
        <v>19030</v>
      </c>
      <c r="C823" s="274" t="s">
        <v>3694</v>
      </c>
      <c r="D823" s="277" t="s">
        <v>2847</v>
      </c>
      <c r="E823" s="275"/>
      <c r="F823" s="277"/>
      <c r="G823" s="274"/>
    </row>
    <row r="824" spans="1:7" x14ac:dyDescent="0.4">
      <c r="A824" s="275">
        <v>2219</v>
      </c>
      <c r="B824" s="276">
        <v>19043</v>
      </c>
      <c r="C824" s="274" t="s">
        <v>3695</v>
      </c>
      <c r="D824" s="277" t="s">
        <v>2847</v>
      </c>
      <c r="E824" s="275"/>
      <c r="F824" s="277"/>
      <c r="G824" s="274"/>
    </row>
    <row r="825" spans="1:7" x14ac:dyDescent="0.4">
      <c r="A825" s="275">
        <v>2249</v>
      </c>
      <c r="B825" s="276">
        <v>19094</v>
      </c>
      <c r="C825" s="274" t="s">
        <v>3696</v>
      </c>
      <c r="D825" s="277" t="s">
        <v>2847</v>
      </c>
      <c r="E825" s="275"/>
      <c r="F825" s="277"/>
      <c r="G825" s="274"/>
    </row>
    <row r="826" spans="1:7" x14ac:dyDescent="0.4">
      <c r="A826" s="275">
        <v>2248</v>
      </c>
      <c r="B826" s="276">
        <v>19152</v>
      </c>
      <c r="C826" s="274" t="s">
        <v>3697</v>
      </c>
      <c r="D826" s="277" t="s">
        <v>2847</v>
      </c>
      <c r="E826" s="275"/>
      <c r="F826" s="277"/>
      <c r="G826" s="274"/>
    </row>
    <row r="827" spans="1:7" x14ac:dyDescent="0.4">
      <c r="A827" s="275">
        <v>2295</v>
      </c>
      <c r="B827" s="276">
        <v>19166</v>
      </c>
      <c r="C827" s="274" t="s">
        <v>3698</v>
      </c>
      <c r="D827" s="277" t="s">
        <v>2847</v>
      </c>
      <c r="E827" s="275"/>
      <c r="F827" s="277"/>
      <c r="G827" s="274"/>
    </row>
    <row r="828" spans="1:7" x14ac:dyDescent="0.4">
      <c r="A828" s="275">
        <v>2230</v>
      </c>
      <c r="B828" s="276">
        <v>19170</v>
      </c>
      <c r="C828" s="274" t="s">
        <v>3699</v>
      </c>
      <c r="D828" s="277" t="s">
        <v>2847</v>
      </c>
      <c r="E828" s="275"/>
      <c r="F828" s="277"/>
      <c r="G828" s="274"/>
    </row>
    <row r="829" spans="1:7" x14ac:dyDescent="0.4">
      <c r="A829" s="275">
        <v>2282</v>
      </c>
      <c r="B829" s="276">
        <v>19178</v>
      </c>
      <c r="C829" s="274" t="s">
        <v>3700</v>
      </c>
      <c r="D829" s="277" t="s">
        <v>2847</v>
      </c>
      <c r="E829" s="275"/>
      <c r="F829" s="277"/>
      <c r="G829" s="274"/>
    </row>
    <row r="830" spans="1:7" x14ac:dyDescent="0.4">
      <c r="A830" s="275">
        <v>2242</v>
      </c>
      <c r="B830" s="276">
        <v>19182</v>
      </c>
      <c r="C830" s="274" t="s">
        <v>3701</v>
      </c>
      <c r="D830" s="277" t="s">
        <v>2847</v>
      </c>
      <c r="E830" s="275"/>
      <c r="F830" s="277"/>
      <c r="G830" s="274"/>
    </row>
    <row r="831" spans="1:7" x14ac:dyDescent="0.4">
      <c r="A831" s="275">
        <v>2272</v>
      </c>
      <c r="B831" s="276">
        <v>19268</v>
      </c>
      <c r="C831" s="274" t="s">
        <v>3702</v>
      </c>
      <c r="D831" s="277" t="s">
        <v>2847</v>
      </c>
      <c r="E831" s="275"/>
      <c r="F831" s="277"/>
      <c r="G831" s="274"/>
    </row>
    <row r="832" spans="1:7" x14ac:dyDescent="0.4">
      <c r="A832" s="275">
        <v>2234</v>
      </c>
      <c r="B832" s="276">
        <v>19290</v>
      </c>
      <c r="C832" s="274" t="s">
        <v>3703</v>
      </c>
      <c r="D832" s="277" t="s">
        <v>2847</v>
      </c>
      <c r="E832" s="275"/>
      <c r="F832" s="277"/>
      <c r="G832" s="274"/>
    </row>
    <row r="833" spans="1:7" x14ac:dyDescent="0.4">
      <c r="A833" s="275">
        <v>2225</v>
      </c>
      <c r="B833" s="276">
        <v>19590</v>
      </c>
      <c r="C833" s="274" t="s">
        <v>3704</v>
      </c>
      <c r="D833" s="277" t="s">
        <v>2847</v>
      </c>
      <c r="E833" s="275"/>
      <c r="F833" s="277"/>
      <c r="G833" s="274"/>
    </row>
    <row r="834" spans="1:7" x14ac:dyDescent="0.4">
      <c r="A834" s="275">
        <v>2277</v>
      </c>
      <c r="B834" s="276">
        <v>19602</v>
      </c>
      <c r="C834" s="274" t="s">
        <v>3705</v>
      </c>
      <c r="D834" s="277" t="s">
        <v>2847</v>
      </c>
      <c r="E834" s="275"/>
      <c r="F834" s="277"/>
      <c r="G834" s="274"/>
    </row>
    <row r="835" spans="1:7" x14ac:dyDescent="0.4">
      <c r="A835" s="275">
        <v>2224</v>
      </c>
      <c r="B835" s="276">
        <v>19662</v>
      </c>
      <c r="C835" s="274" t="s">
        <v>3706</v>
      </c>
      <c r="D835" s="277" t="s">
        <v>2847</v>
      </c>
      <c r="E835" s="275"/>
      <c r="F835" s="277"/>
      <c r="G835" s="274"/>
    </row>
    <row r="836" spans="1:7" x14ac:dyDescent="0.4">
      <c r="A836" s="275">
        <v>2239</v>
      </c>
      <c r="B836" s="276">
        <v>19695</v>
      </c>
      <c r="C836" s="274" t="s">
        <v>3707</v>
      </c>
      <c r="D836" s="277" t="s">
        <v>2847</v>
      </c>
      <c r="E836" s="275"/>
      <c r="F836" s="277"/>
      <c r="G836" s="274"/>
    </row>
    <row r="837" spans="1:7" x14ac:dyDescent="0.4">
      <c r="A837" s="275">
        <v>2236</v>
      </c>
      <c r="B837" s="276">
        <v>19704</v>
      </c>
      <c r="C837" s="274" t="s">
        <v>3708</v>
      </c>
      <c r="D837" s="277" t="s">
        <v>2847</v>
      </c>
      <c r="E837" s="275"/>
      <c r="F837" s="277"/>
      <c r="G837" s="274"/>
    </row>
    <row r="838" spans="1:7" x14ac:dyDescent="0.4">
      <c r="A838" s="275">
        <v>2293</v>
      </c>
      <c r="B838" s="276">
        <v>19732</v>
      </c>
      <c r="C838" s="274" t="s">
        <v>3709</v>
      </c>
      <c r="D838" s="277" t="s">
        <v>2847</v>
      </c>
      <c r="E838" s="275"/>
      <c r="F838" s="277"/>
      <c r="G838" s="274"/>
    </row>
    <row r="839" spans="1:7" x14ac:dyDescent="0.4">
      <c r="A839" s="275">
        <v>2267</v>
      </c>
      <c r="B839" s="276">
        <v>19738</v>
      </c>
      <c r="C839" s="274" t="s">
        <v>3710</v>
      </c>
      <c r="D839" s="277" t="s">
        <v>2847</v>
      </c>
      <c r="E839" s="275"/>
      <c r="F839" s="277"/>
      <c r="G839" s="274"/>
    </row>
    <row r="840" spans="1:7" x14ac:dyDescent="0.4">
      <c r="A840" s="275">
        <v>2273</v>
      </c>
      <c r="B840" s="276">
        <v>19751</v>
      </c>
      <c r="C840" s="274" t="s">
        <v>3711</v>
      </c>
      <c r="D840" s="277" t="s">
        <v>2847</v>
      </c>
      <c r="E840" s="275"/>
      <c r="F840" s="277"/>
      <c r="G840" s="274"/>
    </row>
    <row r="841" spans="1:7" x14ac:dyDescent="0.4">
      <c r="A841" s="275">
        <v>2240</v>
      </c>
      <c r="B841" s="276">
        <v>19758</v>
      </c>
      <c r="C841" s="274" t="s">
        <v>3712</v>
      </c>
      <c r="D841" s="277" t="s">
        <v>2847</v>
      </c>
      <c r="E841" s="275"/>
      <c r="F841" s="277"/>
      <c r="G841" s="274"/>
    </row>
    <row r="842" spans="1:7" x14ac:dyDescent="0.4">
      <c r="A842" s="275">
        <v>2235</v>
      </c>
      <c r="B842" s="276">
        <v>19763</v>
      </c>
      <c r="C842" s="274" t="s">
        <v>3713</v>
      </c>
      <c r="D842" s="277" t="s">
        <v>2847</v>
      </c>
      <c r="E842" s="275"/>
      <c r="F842" s="277"/>
      <c r="G842" s="274"/>
    </row>
    <row r="843" spans="1:7" x14ac:dyDescent="0.4">
      <c r="A843" s="275">
        <v>2251</v>
      </c>
      <c r="B843" s="276">
        <v>19764</v>
      </c>
      <c r="C843" s="274" t="s">
        <v>3714</v>
      </c>
      <c r="D843" s="277" t="s">
        <v>2847</v>
      </c>
      <c r="E843" s="275"/>
      <c r="F843" s="277"/>
      <c r="G843" s="274"/>
    </row>
    <row r="844" spans="1:7" x14ac:dyDescent="0.4">
      <c r="A844" s="275">
        <v>2284</v>
      </c>
      <c r="B844" s="276">
        <v>19771</v>
      </c>
      <c r="C844" s="274" t="s">
        <v>3715</v>
      </c>
      <c r="D844" s="277" t="s">
        <v>2847</v>
      </c>
      <c r="E844" s="275"/>
      <c r="F844" s="277"/>
      <c r="G844" s="274"/>
    </row>
    <row r="845" spans="1:7" x14ac:dyDescent="0.4">
      <c r="A845" s="275">
        <v>2260</v>
      </c>
      <c r="B845" s="276">
        <v>19774</v>
      </c>
      <c r="C845" s="274" t="s">
        <v>3716</v>
      </c>
      <c r="D845" s="277" t="s">
        <v>2847</v>
      </c>
      <c r="E845" s="275"/>
      <c r="F845" s="277"/>
      <c r="G845" s="274"/>
    </row>
    <row r="846" spans="1:7" x14ac:dyDescent="0.4">
      <c r="A846" s="275">
        <v>2301</v>
      </c>
      <c r="B846" s="276">
        <v>19860</v>
      </c>
      <c r="C846" s="274" t="s">
        <v>3717</v>
      </c>
      <c r="D846" s="277" t="s">
        <v>2847</v>
      </c>
      <c r="E846" s="275"/>
      <c r="F846" s="277"/>
      <c r="G846" s="274"/>
    </row>
    <row r="847" spans="1:7" x14ac:dyDescent="0.4">
      <c r="A847" s="275">
        <v>2259</v>
      </c>
      <c r="B847" s="276">
        <v>19903</v>
      </c>
      <c r="C847" s="274" t="s">
        <v>3718</v>
      </c>
      <c r="D847" s="277" t="s">
        <v>2847</v>
      </c>
      <c r="E847" s="275"/>
      <c r="F847" s="277"/>
      <c r="G847" s="274"/>
    </row>
    <row r="848" spans="1:7" x14ac:dyDescent="0.4">
      <c r="A848" s="275">
        <v>2280</v>
      </c>
      <c r="B848" s="276">
        <v>19911</v>
      </c>
      <c r="C848" s="274" t="s">
        <v>3719</v>
      </c>
      <c r="D848" s="277" t="s">
        <v>2847</v>
      </c>
      <c r="E848" s="275"/>
      <c r="F848" s="277"/>
      <c r="G848" s="274"/>
    </row>
    <row r="849" spans="1:7" x14ac:dyDescent="0.4">
      <c r="A849" s="275">
        <v>2276</v>
      </c>
      <c r="B849" s="276">
        <v>19965</v>
      </c>
      <c r="C849" s="274" t="s">
        <v>3720</v>
      </c>
      <c r="D849" s="277" t="s">
        <v>2847</v>
      </c>
      <c r="E849" s="275"/>
      <c r="F849" s="277"/>
      <c r="G849" s="274"/>
    </row>
    <row r="850" spans="1:7" x14ac:dyDescent="0.4">
      <c r="A850" s="275">
        <v>2247</v>
      </c>
      <c r="B850" s="276">
        <v>19991</v>
      </c>
      <c r="C850" s="274" t="s">
        <v>3721</v>
      </c>
      <c r="D850" s="277" t="s">
        <v>2847</v>
      </c>
      <c r="E850" s="275"/>
      <c r="F850" s="277"/>
      <c r="G850" s="274"/>
    </row>
    <row r="851" spans="1:7" x14ac:dyDescent="0.4">
      <c r="A851" s="275">
        <v>2321</v>
      </c>
      <c r="B851" s="276">
        <v>20029</v>
      </c>
      <c r="C851" s="274" t="s">
        <v>3722</v>
      </c>
      <c r="D851" s="277" t="s">
        <v>2847</v>
      </c>
      <c r="E851" s="275"/>
      <c r="F851" s="277"/>
      <c r="G851" s="274"/>
    </row>
    <row r="852" spans="1:7" x14ac:dyDescent="0.4">
      <c r="A852" s="275">
        <v>2287</v>
      </c>
      <c r="B852" s="276">
        <v>20096</v>
      </c>
      <c r="C852" s="274" t="s">
        <v>3723</v>
      </c>
      <c r="D852" s="277" t="s">
        <v>2847</v>
      </c>
      <c r="E852" s="275"/>
      <c r="F852" s="277"/>
      <c r="G852" s="274"/>
    </row>
    <row r="853" spans="1:7" x14ac:dyDescent="0.4">
      <c r="A853" s="275">
        <v>2228</v>
      </c>
      <c r="B853" s="276">
        <v>20097</v>
      </c>
      <c r="C853" s="274" t="s">
        <v>3724</v>
      </c>
      <c r="D853" s="277" t="s">
        <v>2847</v>
      </c>
      <c r="E853" s="275"/>
      <c r="F853" s="277"/>
      <c r="G853" s="274"/>
    </row>
    <row r="854" spans="1:7" x14ac:dyDescent="0.4">
      <c r="A854" s="275">
        <v>2222</v>
      </c>
      <c r="B854" s="276">
        <v>20120</v>
      </c>
      <c r="C854" s="274" t="s">
        <v>3725</v>
      </c>
      <c r="D854" s="277" t="s">
        <v>2847</v>
      </c>
      <c r="E854" s="275"/>
      <c r="F854" s="277"/>
      <c r="G854" s="274"/>
    </row>
    <row r="855" spans="1:7" x14ac:dyDescent="0.4">
      <c r="A855" s="275">
        <v>2311</v>
      </c>
      <c r="B855" s="276">
        <v>20130</v>
      </c>
      <c r="C855" s="274" t="s">
        <v>3726</v>
      </c>
      <c r="D855" s="277" t="s">
        <v>2847</v>
      </c>
      <c r="E855" s="275"/>
      <c r="F855" s="277"/>
      <c r="G855" s="274"/>
    </row>
    <row r="856" spans="1:7" x14ac:dyDescent="0.4">
      <c r="A856" s="275">
        <v>2263</v>
      </c>
      <c r="B856" s="276">
        <v>20285</v>
      </c>
      <c r="C856" s="274" t="s">
        <v>3727</v>
      </c>
      <c r="D856" s="277" t="s">
        <v>2847</v>
      </c>
      <c r="E856" s="275"/>
      <c r="F856" s="277"/>
      <c r="G856" s="274"/>
    </row>
    <row r="857" spans="1:7" x14ac:dyDescent="0.4">
      <c r="A857" s="275">
        <v>2300</v>
      </c>
      <c r="B857" s="276">
        <v>20409</v>
      </c>
      <c r="C857" s="274" t="s">
        <v>3728</v>
      </c>
      <c r="D857" s="277" t="s">
        <v>2847</v>
      </c>
      <c r="E857" s="275"/>
      <c r="F857" s="277"/>
      <c r="G857" s="274"/>
    </row>
    <row r="858" spans="1:7" x14ac:dyDescent="0.4">
      <c r="A858" s="275">
        <v>2320</v>
      </c>
      <c r="B858" s="276">
        <v>20417</v>
      </c>
      <c r="C858" s="274" t="s">
        <v>3729</v>
      </c>
      <c r="D858" s="277" t="s">
        <v>2847</v>
      </c>
      <c r="E858" s="275"/>
      <c r="F858" s="277"/>
      <c r="G858" s="274"/>
    </row>
    <row r="859" spans="1:7" x14ac:dyDescent="0.4">
      <c r="A859" s="275">
        <v>2302</v>
      </c>
      <c r="B859" s="276">
        <v>20485</v>
      </c>
      <c r="C859" s="274" t="s">
        <v>3730</v>
      </c>
      <c r="D859" s="277" t="s">
        <v>2847</v>
      </c>
      <c r="E859" s="275"/>
      <c r="F859" s="277"/>
      <c r="G859" s="274"/>
    </row>
    <row r="860" spans="1:7" x14ac:dyDescent="0.4">
      <c r="A860" s="275">
        <v>2255</v>
      </c>
      <c r="B860" s="276">
        <v>20512</v>
      </c>
      <c r="C860" s="274" t="s">
        <v>3731</v>
      </c>
      <c r="D860" s="277" t="s">
        <v>2847</v>
      </c>
      <c r="E860" s="275"/>
      <c r="F860" s="277"/>
      <c r="G860" s="274"/>
    </row>
    <row r="861" spans="1:7" x14ac:dyDescent="0.4">
      <c r="A861" s="275">
        <v>2326</v>
      </c>
      <c r="B861" s="276">
        <v>20519</v>
      </c>
      <c r="C861" s="274" t="s">
        <v>3732</v>
      </c>
      <c r="D861" s="277" t="s">
        <v>2847</v>
      </c>
      <c r="E861" s="275"/>
      <c r="F861" s="277"/>
      <c r="G861" s="274"/>
    </row>
    <row r="862" spans="1:7" x14ac:dyDescent="0.4">
      <c r="A862" s="275">
        <v>2314</v>
      </c>
      <c r="B862" s="276">
        <v>20528</v>
      </c>
      <c r="C862" s="274" t="s">
        <v>3733</v>
      </c>
      <c r="D862" s="277" t="s">
        <v>2847</v>
      </c>
      <c r="E862" s="275"/>
      <c r="F862" s="277"/>
      <c r="G862" s="274"/>
    </row>
    <row r="863" spans="1:7" x14ac:dyDescent="0.4">
      <c r="A863" s="275">
        <v>2316</v>
      </c>
      <c r="B863" s="276">
        <v>20541</v>
      </c>
      <c r="C863" s="274" t="s">
        <v>3734</v>
      </c>
      <c r="D863" s="277" t="s">
        <v>2847</v>
      </c>
      <c r="E863" s="275"/>
      <c r="F863" s="277"/>
      <c r="G863" s="274"/>
    </row>
    <row r="864" spans="1:7" x14ac:dyDescent="0.4">
      <c r="A864" s="275">
        <v>2241</v>
      </c>
      <c r="B864" s="276">
        <v>20547</v>
      </c>
      <c r="C864" s="274" t="s">
        <v>3735</v>
      </c>
      <c r="D864" s="277" t="s">
        <v>2847</v>
      </c>
      <c r="E864" s="275"/>
      <c r="F864" s="277"/>
      <c r="G864" s="274"/>
    </row>
    <row r="865" spans="1:7" x14ac:dyDescent="0.4">
      <c r="A865" s="275">
        <v>2313</v>
      </c>
      <c r="B865" s="276">
        <v>20572</v>
      </c>
      <c r="C865" s="274" t="s">
        <v>3736</v>
      </c>
      <c r="D865" s="277" t="s">
        <v>2847</v>
      </c>
      <c r="E865" s="275"/>
      <c r="F865" s="277"/>
      <c r="G865" s="274"/>
    </row>
    <row r="866" spans="1:7" x14ac:dyDescent="0.4">
      <c r="A866" s="275">
        <v>2323</v>
      </c>
      <c r="B866" s="276">
        <v>20577</v>
      </c>
      <c r="C866" s="274" t="s">
        <v>3737</v>
      </c>
      <c r="D866" s="277" t="s">
        <v>2847</v>
      </c>
      <c r="E866" s="275"/>
      <c r="F866" s="277"/>
      <c r="G866" s="274"/>
    </row>
    <row r="867" spans="1:7" x14ac:dyDescent="0.4">
      <c r="A867" s="275">
        <v>2232</v>
      </c>
      <c r="B867" s="276">
        <v>20588</v>
      </c>
      <c r="C867" s="274" t="s">
        <v>3738</v>
      </c>
      <c r="D867" s="277" t="s">
        <v>2847</v>
      </c>
      <c r="E867" s="275"/>
      <c r="F867" s="277"/>
      <c r="G867" s="274"/>
    </row>
    <row r="868" spans="1:7" x14ac:dyDescent="0.4">
      <c r="A868" s="275">
        <v>2257</v>
      </c>
      <c r="B868" s="276">
        <v>20610</v>
      </c>
      <c r="C868" s="274" t="s">
        <v>3739</v>
      </c>
      <c r="D868" s="277" t="s">
        <v>2847</v>
      </c>
      <c r="E868" s="275"/>
      <c r="F868" s="277"/>
      <c r="G868" s="274"/>
    </row>
    <row r="869" spans="1:7" x14ac:dyDescent="0.4">
      <c r="A869" s="275">
        <v>2221</v>
      </c>
      <c r="B869" s="276">
        <v>20637</v>
      </c>
      <c r="C869" s="274" t="s">
        <v>3740</v>
      </c>
      <c r="D869" s="277" t="s">
        <v>2847</v>
      </c>
      <c r="E869" s="275"/>
      <c r="F869" s="277"/>
      <c r="G869" s="274"/>
    </row>
    <row r="870" spans="1:7" x14ac:dyDescent="0.4">
      <c r="A870" s="275">
        <v>2306</v>
      </c>
      <c r="B870" s="276">
        <v>20729</v>
      </c>
      <c r="C870" s="274" t="s">
        <v>3741</v>
      </c>
      <c r="D870" s="277" t="s">
        <v>2847</v>
      </c>
      <c r="E870" s="275"/>
      <c r="F870" s="277"/>
      <c r="G870" s="274"/>
    </row>
    <row r="871" spans="1:7" x14ac:dyDescent="0.4">
      <c r="A871" s="275">
        <v>2319</v>
      </c>
      <c r="B871" s="276">
        <v>20734</v>
      </c>
      <c r="C871" s="274" t="s">
        <v>3742</v>
      </c>
      <c r="D871" s="277" t="s">
        <v>2847</v>
      </c>
      <c r="E871" s="275"/>
      <c r="F871" s="277"/>
      <c r="G871" s="274"/>
    </row>
    <row r="872" spans="1:7" x14ac:dyDescent="0.4">
      <c r="A872" s="275">
        <v>2308</v>
      </c>
      <c r="B872" s="276">
        <v>20757</v>
      </c>
      <c r="C872" s="274" t="s">
        <v>3743</v>
      </c>
      <c r="D872" s="277" t="s">
        <v>2847</v>
      </c>
      <c r="E872" s="275"/>
      <c r="F872" s="277"/>
      <c r="G872" s="274"/>
    </row>
    <row r="873" spans="1:7" x14ac:dyDescent="0.4">
      <c r="A873" s="275">
        <v>2325</v>
      </c>
      <c r="B873" s="276">
        <v>20831</v>
      </c>
      <c r="C873" s="274" t="s">
        <v>3744</v>
      </c>
      <c r="D873" s="277" t="s">
        <v>2847</v>
      </c>
      <c r="E873" s="275"/>
      <c r="F873" s="277"/>
      <c r="G873" s="274"/>
    </row>
    <row r="874" spans="1:7" x14ac:dyDescent="0.4">
      <c r="A874" s="275">
        <v>2324</v>
      </c>
      <c r="B874" s="276">
        <v>20853</v>
      </c>
      <c r="C874" s="274" t="s">
        <v>3745</v>
      </c>
      <c r="D874" s="277" t="s">
        <v>2847</v>
      </c>
      <c r="E874" s="275"/>
      <c r="F874" s="277"/>
      <c r="G874" s="274"/>
    </row>
    <row r="875" spans="1:7" x14ac:dyDescent="0.4">
      <c r="A875" s="275">
        <v>2317</v>
      </c>
      <c r="B875" s="276">
        <v>20859</v>
      </c>
      <c r="C875" s="274" t="s">
        <v>3746</v>
      </c>
      <c r="D875" s="277" t="s">
        <v>2847</v>
      </c>
      <c r="E875" s="275"/>
      <c r="F875" s="277"/>
      <c r="G875" s="274"/>
    </row>
    <row r="876" spans="1:7" x14ac:dyDescent="0.4">
      <c r="A876" s="275">
        <v>2304</v>
      </c>
      <c r="B876" s="276">
        <v>20912</v>
      </c>
      <c r="C876" s="274" t="s">
        <v>3747</v>
      </c>
      <c r="D876" s="277" t="s">
        <v>2847</v>
      </c>
      <c r="E876" s="275"/>
      <c r="F876" s="277"/>
      <c r="G876" s="274"/>
    </row>
    <row r="877" spans="1:7" x14ac:dyDescent="0.4">
      <c r="A877" s="275">
        <v>2312</v>
      </c>
      <c r="B877" s="276">
        <v>20987</v>
      </c>
      <c r="C877" s="274" t="s">
        <v>3748</v>
      </c>
      <c r="D877" s="277" t="s">
        <v>2847</v>
      </c>
      <c r="E877" s="275"/>
      <c r="F877" s="277"/>
      <c r="G877" s="274"/>
    </row>
    <row r="878" spans="1:7" x14ac:dyDescent="0.4">
      <c r="A878" s="275">
        <v>2315</v>
      </c>
      <c r="B878" s="276">
        <v>21010</v>
      </c>
      <c r="C878" s="274" t="s">
        <v>3749</v>
      </c>
      <c r="D878" s="277" t="s">
        <v>2847</v>
      </c>
      <c r="E878" s="275"/>
      <c r="F878" s="277"/>
      <c r="G878" s="274"/>
    </row>
    <row r="879" spans="1:7" x14ac:dyDescent="0.4">
      <c r="A879" s="275">
        <v>2305</v>
      </c>
      <c r="B879" s="276">
        <v>21023</v>
      </c>
      <c r="C879" s="274" t="s">
        <v>3750</v>
      </c>
      <c r="D879" s="277" t="s">
        <v>2847</v>
      </c>
      <c r="E879" s="275"/>
      <c r="F879" s="277"/>
      <c r="G879" s="274"/>
    </row>
    <row r="880" spans="1:7" x14ac:dyDescent="0.4">
      <c r="A880" s="275">
        <v>2307</v>
      </c>
      <c r="B880" s="276">
        <v>21040</v>
      </c>
      <c r="C880" s="274" t="s">
        <v>3751</v>
      </c>
      <c r="D880" s="277" t="s">
        <v>2847</v>
      </c>
      <c r="E880" s="275"/>
      <c r="F880" s="277"/>
      <c r="G880" s="274"/>
    </row>
    <row r="881" spans="1:7" x14ac:dyDescent="0.4">
      <c r="A881" s="275">
        <v>2309</v>
      </c>
      <c r="B881" s="276">
        <v>21042</v>
      </c>
      <c r="C881" s="274" t="s">
        <v>3752</v>
      </c>
      <c r="D881" s="277" t="s">
        <v>2847</v>
      </c>
      <c r="E881" s="275"/>
      <c r="F881" s="277"/>
      <c r="G881" s="274"/>
    </row>
    <row r="882" spans="1:7" x14ac:dyDescent="0.4">
      <c r="A882" s="275">
        <v>2327</v>
      </c>
      <c r="B882" s="276">
        <v>21054</v>
      </c>
      <c r="C882" s="274" t="s">
        <v>3753</v>
      </c>
      <c r="D882" s="277" t="s">
        <v>2847</v>
      </c>
      <c r="E882" s="275"/>
      <c r="F882" s="277"/>
      <c r="G882" s="274"/>
    </row>
    <row r="883" spans="1:7" x14ac:dyDescent="0.4">
      <c r="A883" s="275">
        <v>2318</v>
      </c>
      <c r="B883" s="276">
        <v>21068</v>
      </c>
      <c r="C883" s="274" t="s">
        <v>3754</v>
      </c>
      <c r="D883" s="277" t="s">
        <v>2847</v>
      </c>
      <c r="E883" s="275"/>
      <c r="F883" s="277"/>
      <c r="G883" s="274"/>
    </row>
    <row r="884" spans="1:7" x14ac:dyDescent="0.4">
      <c r="A884" s="275">
        <v>2310</v>
      </c>
      <c r="B884" s="276">
        <v>21071</v>
      </c>
      <c r="C884" s="274" t="s">
        <v>3755</v>
      </c>
      <c r="D884" s="277" t="s">
        <v>2847</v>
      </c>
      <c r="E884" s="275"/>
      <c r="F884" s="277"/>
      <c r="G884" s="274"/>
    </row>
    <row r="885" spans="1:7" x14ac:dyDescent="0.4">
      <c r="A885" s="275">
        <v>2303</v>
      </c>
      <c r="B885" s="276">
        <v>21075</v>
      </c>
      <c r="C885" s="274" t="s">
        <v>3756</v>
      </c>
      <c r="D885" s="277" t="s">
        <v>2847</v>
      </c>
      <c r="E885" s="275"/>
      <c r="F885" s="277"/>
      <c r="G885" s="274"/>
    </row>
    <row r="886" spans="1:7" x14ac:dyDescent="0.4">
      <c r="A886" s="275">
        <v>2297</v>
      </c>
      <c r="B886" s="276">
        <v>21319</v>
      </c>
      <c r="C886" s="274" t="s">
        <v>3757</v>
      </c>
      <c r="D886" s="277" t="s">
        <v>2847</v>
      </c>
      <c r="E886" s="275"/>
      <c r="F886" s="277"/>
      <c r="G886" s="274"/>
    </row>
    <row r="887" spans="1:7" x14ac:dyDescent="0.4">
      <c r="A887" s="275">
        <v>2322</v>
      </c>
      <c r="B887" s="276">
        <v>21719</v>
      </c>
      <c r="C887" s="274" t="s">
        <v>3758</v>
      </c>
      <c r="D887" s="277" t="s">
        <v>2847</v>
      </c>
      <c r="E887" s="275"/>
      <c r="F887" s="277"/>
      <c r="G887" s="274"/>
    </row>
    <row r="888" spans="1:7" x14ac:dyDescent="0.4">
      <c r="A888" s="275">
        <v>2298</v>
      </c>
      <c r="B888" s="276">
        <v>21900</v>
      </c>
      <c r="C888" s="274" t="s">
        <v>3759</v>
      </c>
      <c r="D888" s="277" t="s">
        <v>2847</v>
      </c>
      <c r="E888" s="275"/>
      <c r="F888" s="277"/>
      <c r="G888" s="274"/>
    </row>
    <row r="889" spans="1:7" x14ac:dyDescent="0.4">
      <c r="A889" s="275">
        <v>2299</v>
      </c>
      <c r="B889" s="276">
        <v>22239</v>
      </c>
      <c r="C889" s="274" t="s">
        <v>3760</v>
      </c>
      <c r="D889" s="277" t="s">
        <v>2847</v>
      </c>
      <c r="E889" s="275"/>
      <c r="F889" s="277"/>
      <c r="G889" s="274"/>
    </row>
    <row r="890" spans="1:7" x14ac:dyDescent="0.4">
      <c r="A890" s="275">
        <v>2261</v>
      </c>
      <c r="B890" s="276">
        <v>4689</v>
      </c>
      <c r="C890" s="274" t="s">
        <v>3761</v>
      </c>
      <c r="D890" s="277" t="s">
        <v>2847</v>
      </c>
      <c r="E890" s="275"/>
      <c r="F890" s="277"/>
      <c r="G890" s="274"/>
    </row>
    <row r="891" spans="1:7" x14ac:dyDescent="0.4">
      <c r="A891" s="275">
        <v>1888</v>
      </c>
      <c r="B891" s="276">
        <v>10193</v>
      </c>
      <c r="C891" s="274" t="s">
        <v>3762</v>
      </c>
      <c r="D891" s="277" t="s">
        <v>2816</v>
      </c>
      <c r="E891" s="275"/>
      <c r="F891" s="277"/>
      <c r="G891" s="274"/>
    </row>
    <row r="892" spans="1:7" x14ac:dyDescent="0.4">
      <c r="A892" s="275">
        <v>1909</v>
      </c>
      <c r="B892" s="276">
        <v>10839</v>
      </c>
      <c r="C892" s="274" t="s">
        <v>3763</v>
      </c>
      <c r="D892" s="277" t="s">
        <v>2816</v>
      </c>
      <c r="E892" s="275"/>
      <c r="F892" s="277"/>
      <c r="G892" s="274"/>
    </row>
    <row r="893" spans="1:7" x14ac:dyDescent="0.4">
      <c r="A893" s="275">
        <v>1867</v>
      </c>
      <c r="B893" s="276">
        <v>11198</v>
      </c>
      <c r="C893" s="274" t="s">
        <v>3764</v>
      </c>
      <c r="D893" s="277" t="s">
        <v>2816</v>
      </c>
      <c r="E893" s="275"/>
      <c r="F893" s="277"/>
      <c r="G893" s="274"/>
    </row>
    <row r="894" spans="1:7" x14ac:dyDescent="0.4">
      <c r="A894" s="275">
        <v>1811</v>
      </c>
      <c r="B894" s="276">
        <v>11259</v>
      </c>
      <c r="C894" s="274" t="s">
        <v>3765</v>
      </c>
      <c r="D894" s="277" t="s">
        <v>2816</v>
      </c>
      <c r="E894" s="275"/>
      <c r="F894" s="277"/>
      <c r="G894" s="274"/>
    </row>
    <row r="895" spans="1:7" x14ac:dyDescent="0.4">
      <c r="A895" s="275">
        <v>1904</v>
      </c>
      <c r="B895" s="276">
        <v>12293</v>
      </c>
      <c r="C895" s="274" t="s">
        <v>3766</v>
      </c>
      <c r="D895" s="277" t="s">
        <v>2816</v>
      </c>
      <c r="E895" s="275"/>
      <c r="F895" s="277"/>
      <c r="G895" s="274"/>
    </row>
    <row r="896" spans="1:7" x14ac:dyDescent="0.4">
      <c r="A896" s="275">
        <v>1902</v>
      </c>
      <c r="B896" s="276">
        <v>12586</v>
      </c>
      <c r="C896" s="274" t="s">
        <v>3767</v>
      </c>
      <c r="D896" s="277" t="s">
        <v>2816</v>
      </c>
      <c r="E896" s="275"/>
      <c r="F896" s="277"/>
      <c r="G896" s="274"/>
    </row>
    <row r="897" spans="1:7" x14ac:dyDescent="0.4">
      <c r="A897" s="275">
        <v>1866</v>
      </c>
      <c r="B897" s="276">
        <v>12590</v>
      </c>
      <c r="C897" s="274" t="s">
        <v>3768</v>
      </c>
      <c r="D897" s="277" t="s">
        <v>2816</v>
      </c>
      <c r="E897" s="275"/>
      <c r="F897" s="277"/>
      <c r="G897" s="274"/>
    </row>
    <row r="898" spans="1:7" x14ac:dyDescent="0.4">
      <c r="A898" s="275">
        <v>1901</v>
      </c>
      <c r="B898" s="276">
        <v>12622</v>
      </c>
      <c r="C898" s="274" t="s">
        <v>3769</v>
      </c>
      <c r="D898" s="277" t="s">
        <v>2816</v>
      </c>
      <c r="E898" s="275"/>
      <c r="F898" s="277"/>
      <c r="G898" s="274"/>
    </row>
    <row r="899" spans="1:7" x14ac:dyDescent="0.4">
      <c r="A899" s="275">
        <v>1845</v>
      </c>
      <c r="B899" s="276">
        <v>12872</v>
      </c>
      <c r="C899" s="274" t="s">
        <v>3770</v>
      </c>
      <c r="D899" s="277" t="s">
        <v>2816</v>
      </c>
      <c r="E899" s="275"/>
      <c r="F899" s="277"/>
      <c r="G899" s="274"/>
    </row>
    <row r="900" spans="1:7" x14ac:dyDescent="0.4">
      <c r="A900" s="275">
        <v>1833</v>
      </c>
      <c r="B900" s="276">
        <v>13316</v>
      </c>
      <c r="C900" s="274" t="s">
        <v>3771</v>
      </c>
      <c r="D900" s="277" t="s">
        <v>2816</v>
      </c>
      <c r="E900" s="275"/>
      <c r="F900" s="277"/>
      <c r="G900" s="274"/>
    </row>
    <row r="901" spans="1:7" x14ac:dyDescent="0.4">
      <c r="A901" s="275">
        <v>1854</v>
      </c>
      <c r="B901" s="276">
        <v>13644</v>
      </c>
      <c r="C901" s="274" t="s">
        <v>3772</v>
      </c>
      <c r="D901" s="277" t="s">
        <v>2816</v>
      </c>
      <c r="E901" s="275"/>
      <c r="F901" s="277"/>
      <c r="G901" s="274"/>
    </row>
    <row r="902" spans="1:7" x14ac:dyDescent="0.4">
      <c r="A902" s="275">
        <v>1721</v>
      </c>
      <c r="B902" s="276">
        <v>13736</v>
      </c>
      <c r="C902" s="274" t="s">
        <v>3773</v>
      </c>
      <c r="D902" s="277" t="s">
        <v>2816</v>
      </c>
      <c r="E902" s="275"/>
      <c r="F902" s="277"/>
      <c r="G902" s="274"/>
    </row>
    <row r="903" spans="1:7" x14ac:dyDescent="0.4">
      <c r="A903" s="275">
        <v>1861</v>
      </c>
      <c r="B903" s="276">
        <v>13754</v>
      </c>
      <c r="C903" s="274" t="s">
        <v>3774</v>
      </c>
      <c r="D903" s="277" t="s">
        <v>2816</v>
      </c>
      <c r="E903" s="275"/>
      <c r="F903" s="277"/>
      <c r="G903" s="274"/>
    </row>
    <row r="904" spans="1:7" x14ac:dyDescent="0.4">
      <c r="A904" s="275">
        <v>1847</v>
      </c>
      <c r="B904" s="276">
        <v>13803</v>
      </c>
      <c r="C904" s="274" t="s">
        <v>3775</v>
      </c>
      <c r="D904" s="277" t="s">
        <v>2816</v>
      </c>
      <c r="E904" s="275"/>
      <c r="F904" s="277"/>
      <c r="G904" s="274"/>
    </row>
    <row r="905" spans="1:7" x14ac:dyDescent="0.4">
      <c r="A905" s="275">
        <v>1898</v>
      </c>
      <c r="B905" s="276">
        <v>14092</v>
      </c>
      <c r="C905" s="274" t="s">
        <v>3776</v>
      </c>
      <c r="D905" s="277" t="s">
        <v>2816</v>
      </c>
      <c r="E905" s="275"/>
      <c r="F905" s="277"/>
      <c r="G905" s="274"/>
    </row>
    <row r="906" spans="1:7" x14ac:dyDescent="0.4">
      <c r="A906" s="275">
        <v>1831</v>
      </c>
      <c r="B906" s="276">
        <v>14321</v>
      </c>
      <c r="C906" s="274" t="s">
        <v>3777</v>
      </c>
      <c r="D906" s="277" t="s">
        <v>2816</v>
      </c>
      <c r="E906" s="275"/>
      <c r="F906" s="277"/>
      <c r="G906" s="274"/>
    </row>
    <row r="907" spans="1:7" x14ac:dyDescent="0.4">
      <c r="A907" s="275">
        <v>1848</v>
      </c>
      <c r="B907" s="276">
        <v>14370</v>
      </c>
      <c r="C907" s="274" t="s">
        <v>3778</v>
      </c>
      <c r="D907" s="277" t="s">
        <v>2816</v>
      </c>
      <c r="E907" s="275"/>
      <c r="F907" s="277"/>
      <c r="G907" s="274"/>
    </row>
    <row r="908" spans="1:7" x14ac:dyDescent="0.4">
      <c r="A908" s="275">
        <v>1858</v>
      </c>
      <c r="B908" s="276">
        <v>14674</v>
      </c>
      <c r="C908" s="274" t="s">
        <v>3779</v>
      </c>
      <c r="D908" s="277" t="s">
        <v>2816</v>
      </c>
      <c r="E908" s="275"/>
      <c r="F908" s="277"/>
      <c r="G908" s="274"/>
    </row>
    <row r="909" spans="1:7" x14ac:dyDescent="0.4">
      <c r="A909" s="275">
        <v>1826</v>
      </c>
      <c r="B909" s="276">
        <v>14689</v>
      </c>
      <c r="C909" s="274" t="s">
        <v>3780</v>
      </c>
      <c r="D909" s="277" t="s">
        <v>2816</v>
      </c>
      <c r="E909" s="275"/>
      <c r="F909" s="277"/>
      <c r="G909" s="274"/>
    </row>
    <row r="910" spans="1:7" x14ac:dyDescent="0.4">
      <c r="A910" s="275">
        <v>1874</v>
      </c>
      <c r="B910" s="276">
        <v>15075</v>
      </c>
      <c r="C910" s="274" t="s">
        <v>3781</v>
      </c>
      <c r="D910" s="277" t="s">
        <v>2816</v>
      </c>
      <c r="E910" s="275"/>
      <c r="F910" s="277"/>
      <c r="G910" s="274"/>
    </row>
    <row r="911" spans="1:7" x14ac:dyDescent="0.4">
      <c r="A911" s="275">
        <v>1879</v>
      </c>
      <c r="B911" s="276">
        <v>15076</v>
      </c>
      <c r="C911" s="274" t="s">
        <v>3782</v>
      </c>
      <c r="D911" s="277" t="s">
        <v>2816</v>
      </c>
      <c r="E911" s="275"/>
      <c r="F911" s="277"/>
      <c r="G911" s="274"/>
    </row>
    <row r="912" spans="1:7" x14ac:dyDescent="0.4">
      <c r="A912" s="275">
        <v>1897</v>
      </c>
      <c r="B912" s="276">
        <v>15173</v>
      </c>
      <c r="C912" s="274" t="s">
        <v>3783</v>
      </c>
      <c r="D912" s="277" t="s">
        <v>2816</v>
      </c>
      <c r="E912" s="275"/>
      <c r="F912" s="277"/>
      <c r="G912" s="274"/>
    </row>
    <row r="913" spans="1:7" x14ac:dyDescent="0.4">
      <c r="A913" s="275">
        <v>1834</v>
      </c>
      <c r="B913" s="276">
        <v>15205</v>
      </c>
      <c r="C913" s="274" t="s">
        <v>3784</v>
      </c>
      <c r="D913" s="277" t="s">
        <v>2816</v>
      </c>
      <c r="E913" s="275"/>
      <c r="F913" s="277"/>
      <c r="G913" s="274"/>
    </row>
    <row r="914" spans="1:7" x14ac:dyDescent="0.4">
      <c r="A914" s="275">
        <v>1827</v>
      </c>
      <c r="B914" s="276">
        <v>15238</v>
      </c>
      <c r="C914" s="274" t="s">
        <v>3785</v>
      </c>
      <c r="D914" s="277" t="s">
        <v>2816</v>
      </c>
      <c r="E914" s="275"/>
      <c r="F914" s="277"/>
      <c r="G914" s="274"/>
    </row>
    <row r="915" spans="1:7" x14ac:dyDescent="0.4">
      <c r="A915" s="275">
        <v>1841</v>
      </c>
      <c r="B915" s="276">
        <v>15294</v>
      </c>
      <c r="C915" s="274" t="s">
        <v>3786</v>
      </c>
      <c r="D915" s="277" t="s">
        <v>2816</v>
      </c>
      <c r="E915" s="275"/>
      <c r="F915" s="277"/>
      <c r="G915" s="274"/>
    </row>
    <row r="916" spans="1:7" x14ac:dyDescent="0.4">
      <c r="A916" s="275">
        <v>1857</v>
      </c>
      <c r="B916" s="276">
        <v>15357</v>
      </c>
      <c r="C916" s="274" t="s">
        <v>3787</v>
      </c>
      <c r="D916" s="277" t="s">
        <v>2816</v>
      </c>
      <c r="E916" s="275"/>
      <c r="F916" s="277"/>
      <c r="G916" s="274"/>
    </row>
    <row r="917" spans="1:7" x14ac:dyDescent="0.4">
      <c r="A917" s="275">
        <v>1903</v>
      </c>
      <c r="B917" s="276">
        <v>15528</v>
      </c>
      <c r="C917" s="274" t="s">
        <v>3788</v>
      </c>
      <c r="D917" s="277" t="s">
        <v>2816</v>
      </c>
      <c r="E917" s="275"/>
      <c r="F917" s="277"/>
      <c r="G917" s="274"/>
    </row>
    <row r="918" spans="1:7" x14ac:dyDescent="0.4">
      <c r="A918" s="275">
        <v>1835</v>
      </c>
      <c r="B918" s="276">
        <v>15536</v>
      </c>
      <c r="C918" s="274" t="s">
        <v>3789</v>
      </c>
      <c r="D918" s="277" t="s">
        <v>2816</v>
      </c>
      <c r="E918" s="275"/>
      <c r="F918" s="277"/>
      <c r="G918" s="274"/>
    </row>
    <row r="919" spans="1:7" x14ac:dyDescent="0.4">
      <c r="A919" s="275">
        <v>1712</v>
      </c>
      <c r="B919" s="276">
        <v>15568</v>
      </c>
      <c r="C919" s="274" t="s">
        <v>3790</v>
      </c>
      <c r="D919" s="277" t="s">
        <v>2816</v>
      </c>
      <c r="E919" s="275"/>
      <c r="F919" s="277"/>
      <c r="G919" s="274"/>
    </row>
    <row r="920" spans="1:7" x14ac:dyDescent="0.4">
      <c r="A920" s="275">
        <v>1838</v>
      </c>
      <c r="B920" s="276">
        <v>15714</v>
      </c>
      <c r="C920" s="274" t="s">
        <v>3791</v>
      </c>
      <c r="D920" s="277" t="s">
        <v>2816</v>
      </c>
      <c r="E920" s="275"/>
      <c r="F920" s="277"/>
      <c r="G920" s="274"/>
    </row>
    <row r="921" spans="1:7" x14ac:dyDescent="0.4">
      <c r="A921" s="275">
        <v>1829</v>
      </c>
      <c r="B921" s="276">
        <v>15892</v>
      </c>
      <c r="C921" s="274" t="s">
        <v>3792</v>
      </c>
      <c r="D921" s="277" t="s">
        <v>2816</v>
      </c>
      <c r="E921" s="275"/>
      <c r="F921" s="277"/>
      <c r="G921" s="274"/>
    </row>
    <row r="922" spans="1:7" x14ac:dyDescent="0.4">
      <c r="A922" s="275">
        <v>1894</v>
      </c>
      <c r="B922" s="276">
        <v>15935</v>
      </c>
      <c r="C922" s="274" t="s">
        <v>3793</v>
      </c>
      <c r="D922" s="277" t="s">
        <v>2816</v>
      </c>
      <c r="E922" s="275"/>
      <c r="F922" s="277"/>
      <c r="G922" s="274"/>
    </row>
    <row r="923" spans="1:7" x14ac:dyDescent="0.4">
      <c r="A923" s="275">
        <v>1911</v>
      </c>
      <c r="B923" s="276">
        <v>16050</v>
      </c>
      <c r="C923" s="274" t="s">
        <v>3794</v>
      </c>
      <c r="D923" s="277" t="s">
        <v>2816</v>
      </c>
      <c r="E923" s="275"/>
      <c r="F923" s="277"/>
      <c r="G923" s="274"/>
    </row>
    <row r="924" spans="1:7" x14ac:dyDescent="0.4">
      <c r="A924" s="275">
        <v>1910</v>
      </c>
      <c r="B924" s="276">
        <v>16100</v>
      </c>
      <c r="C924" s="274" t="s">
        <v>3795</v>
      </c>
      <c r="D924" s="277" t="s">
        <v>2816</v>
      </c>
      <c r="E924" s="275"/>
      <c r="F924" s="277"/>
      <c r="G924" s="274"/>
    </row>
    <row r="925" spans="1:7" x14ac:dyDescent="0.4">
      <c r="A925" s="275">
        <v>1886</v>
      </c>
      <c r="B925" s="276">
        <v>16255</v>
      </c>
      <c r="C925" s="274" t="s">
        <v>3796</v>
      </c>
      <c r="D925" s="277" t="s">
        <v>2816</v>
      </c>
      <c r="E925" s="275"/>
      <c r="F925" s="277"/>
      <c r="G925" s="274"/>
    </row>
    <row r="926" spans="1:7" x14ac:dyDescent="0.4">
      <c r="A926" s="275">
        <v>1842</v>
      </c>
      <c r="B926" s="276">
        <v>16339</v>
      </c>
      <c r="C926" s="274" t="s">
        <v>3797</v>
      </c>
      <c r="D926" s="277" t="s">
        <v>2816</v>
      </c>
      <c r="E926" s="275"/>
      <c r="F926" s="277"/>
      <c r="G926" s="274"/>
    </row>
    <row r="927" spans="1:7" x14ac:dyDescent="0.4">
      <c r="A927" s="275">
        <v>1852</v>
      </c>
      <c r="B927" s="276">
        <v>16407</v>
      </c>
      <c r="C927" s="274" t="s">
        <v>3798</v>
      </c>
      <c r="D927" s="277" t="s">
        <v>2816</v>
      </c>
      <c r="E927" s="275"/>
      <c r="F927" s="277"/>
      <c r="G927" s="274"/>
    </row>
    <row r="928" spans="1:7" x14ac:dyDescent="0.4">
      <c r="A928" s="275">
        <v>1836</v>
      </c>
      <c r="B928" s="276">
        <v>16580</v>
      </c>
      <c r="C928" s="274" t="s">
        <v>3799</v>
      </c>
      <c r="D928" s="277" t="s">
        <v>2816</v>
      </c>
      <c r="E928" s="275"/>
      <c r="F928" s="277"/>
      <c r="G928" s="274"/>
    </row>
    <row r="929" spans="1:7" x14ac:dyDescent="0.4">
      <c r="A929" s="275">
        <v>1862</v>
      </c>
      <c r="B929" s="276">
        <v>16629</v>
      </c>
      <c r="C929" s="274" t="s">
        <v>3800</v>
      </c>
      <c r="D929" s="277" t="s">
        <v>2816</v>
      </c>
      <c r="E929" s="275"/>
      <c r="F929" s="277"/>
      <c r="G929" s="274"/>
    </row>
    <row r="930" spans="1:7" x14ac:dyDescent="0.4">
      <c r="A930" s="275">
        <v>1890</v>
      </c>
      <c r="B930" s="276">
        <v>16665</v>
      </c>
      <c r="C930" s="274" t="s">
        <v>3801</v>
      </c>
      <c r="D930" s="277" t="s">
        <v>2816</v>
      </c>
      <c r="E930" s="275"/>
      <c r="F930" s="277"/>
      <c r="G930" s="274"/>
    </row>
    <row r="931" spans="1:7" x14ac:dyDescent="0.4">
      <c r="A931" s="275">
        <v>1864</v>
      </c>
      <c r="B931" s="276">
        <v>16753</v>
      </c>
      <c r="C931" s="274" t="s">
        <v>3802</v>
      </c>
      <c r="D931" s="277" t="s">
        <v>2816</v>
      </c>
      <c r="E931" s="275"/>
      <c r="F931" s="277"/>
      <c r="G931" s="274"/>
    </row>
    <row r="932" spans="1:7" x14ac:dyDescent="0.4">
      <c r="A932" s="275">
        <v>1896</v>
      </c>
      <c r="B932" s="276">
        <v>16821</v>
      </c>
      <c r="C932" s="274" t="s">
        <v>3803</v>
      </c>
      <c r="D932" s="277" t="s">
        <v>2816</v>
      </c>
      <c r="E932" s="275"/>
      <c r="F932" s="277"/>
      <c r="G932" s="274"/>
    </row>
    <row r="933" spans="1:7" x14ac:dyDescent="0.4">
      <c r="A933" s="275">
        <v>1871</v>
      </c>
      <c r="B933" s="276">
        <v>16886</v>
      </c>
      <c r="C933" s="274" t="s">
        <v>3804</v>
      </c>
      <c r="D933" s="277" t="s">
        <v>2816</v>
      </c>
      <c r="E933" s="275"/>
      <c r="F933" s="277"/>
      <c r="G933" s="274"/>
    </row>
    <row r="934" spans="1:7" x14ac:dyDescent="0.4">
      <c r="A934" s="275">
        <v>1873</v>
      </c>
      <c r="B934" s="276">
        <v>16911</v>
      </c>
      <c r="C934" s="274" t="s">
        <v>3805</v>
      </c>
      <c r="D934" s="277" t="s">
        <v>2816</v>
      </c>
      <c r="E934" s="275"/>
      <c r="F934" s="277"/>
      <c r="G934" s="274"/>
    </row>
    <row r="935" spans="1:7" x14ac:dyDescent="0.4">
      <c r="A935" s="275">
        <v>1906</v>
      </c>
      <c r="B935" s="276">
        <v>16938</v>
      </c>
      <c r="C935" s="274" t="s">
        <v>3806</v>
      </c>
      <c r="D935" s="277" t="s">
        <v>2816</v>
      </c>
      <c r="E935" s="275"/>
      <c r="F935" s="277"/>
      <c r="G935" s="274"/>
    </row>
    <row r="936" spans="1:7" x14ac:dyDescent="0.4">
      <c r="A936" s="275">
        <v>1870</v>
      </c>
      <c r="B936" s="276">
        <v>16944</v>
      </c>
      <c r="C936" s="274" t="s">
        <v>3807</v>
      </c>
      <c r="D936" s="277" t="s">
        <v>2816</v>
      </c>
      <c r="E936" s="275"/>
      <c r="F936" s="277"/>
      <c r="G936" s="274"/>
    </row>
    <row r="937" spans="1:7" x14ac:dyDescent="0.4">
      <c r="A937" s="275">
        <v>1830</v>
      </c>
      <c r="B937" s="276">
        <v>17073</v>
      </c>
      <c r="C937" s="274" t="s">
        <v>3808</v>
      </c>
      <c r="D937" s="277" t="s">
        <v>2816</v>
      </c>
      <c r="E937" s="275"/>
      <c r="F937" s="277"/>
      <c r="G937" s="274"/>
    </row>
    <row r="938" spans="1:7" x14ac:dyDescent="0.4">
      <c r="A938" s="275">
        <v>1895</v>
      </c>
      <c r="B938" s="276">
        <v>17212</v>
      </c>
      <c r="C938" s="274" t="s">
        <v>3809</v>
      </c>
      <c r="D938" s="277" t="s">
        <v>2816</v>
      </c>
      <c r="E938" s="275"/>
      <c r="F938" s="277"/>
      <c r="G938" s="274"/>
    </row>
    <row r="939" spans="1:7" x14ac:dyDescent="0.4">
      <c r="A939" s="275">
        <v>1891</v>
      </c>
      <c r="B939" s="276">
        <v>17220</v>
      </c>
      <c r="C939" s="274" t="s">
        <v>3810</v>
      </c>
      <c r="D939" s="277" t="s">
        <v>2816</v>
      </c>
      <c r="E939" s="275"/>
      <c r="F939" s="277"/>
      <c r="G939" s="274"/>
    </row>
    <row r="940" spans="1:7" x14ac:dyDescent="0.4">
      <c r="A940" s="275">
        <v>1908</v>
      </c>
      <c r="B940" s="276">
        <v>17238</v>
      </c>
      <c r="C940" s="274" t="s">
        <v>3811</v>
      </c>
      <c r="D940" s="277" t="s">
        <v>2816</v>
      </c>
      <c r="E940" s="275"/>
      <c r="F940" s="277"/>
      <c r="G940" s="274"/>
    </row>
    <row r="941" spans="1:7" x14ac:dyDescent="0.4">
      <c r="A941" s="275">
        <v>1912</v>
      </c>
      <c r="B941" s="276">
        <v>17242</v>
      </c>
      <c r="C941" s="274" t="s">
        <v>3812</v>
      </c>
      <c r="D941" s="277" t="s">
        <v>2816</v>
      </c>
      <c r="E941" s="275"/>
      <c r="F941" s="277"/>
      <c r="G941" s="274"/>
    </row>
    <row r="942" spans="1:7" x14ac:dyDescent="0.4">
      <c r="A942" s="275">
        <v>1856</v>
      </c>
      <c r="B942" s="276">
        <v>17250</v>
      </c>
      <c r="C942" s="274" t="s">
        <v>3813</v>
      </c>
      <c r="D942" s="277" t="s">
        <v>2816</v>
      </c>
      <c r="E942" s="275"/>
      <c r="F942" s="277"/>
      <c r="G942" s="274"/>
    </row>
    <row r="943" spans="1:7" x14ac:dyDescent="0.4">
      <c r="A943" s="275">
        <v>1876</v>
      </c>
      <c r="B943" s="276">
        <v>17259</v>
      </c>
      <c r="C943" s="274" t="s">
        <v>3814</v>
      </c>
      <c r="D943" s="277" t="s">
        <v>2816</v>
      </c>
      <c r="E943" s="275"/>
      <c r="F943" s="277"/>
      <c r="G943" s="274"/>
    </row>
    <row r="944" spans="1:7" x14ac:dyDescent="0.4">
      <c r="A944" s="275">
        <v>1846</v>
      </c>
      <c r="B944" s="276">
        <v>17262</v>
      </c>
      <c r="C944" s="274" t="s">
        <v>3815</v>
      </c>
      <c r="D944" s="277" t="s">
        <v>2816</v>
      </c>
      <c r="E944" s="275"/>
      <c r="F944" s="277"/>
      <c r="G944" s="274"/>
    </row>
    <row r="945" spans="1:7" x14ac:dyDescent="0.4">
      <c r="A945" s="275">
        <v>1872</v>
      </c>
      <c r="B945" s="276">
        <v>17290</v>
      </c>
      <c r="C945" s="274" t="s">
        <v>3816</v>
      </c>
      <c r="D945" s="277" t="s">
        <v>2816</v>
      </c>
      <c r="E945" s="275"/>
      <c r="F945" s="277"/>
      <c r="G945" s="274"/>
    </row>
    <row r="946" spans="1:7" x14ac:dyDescent="0.4">
      <c r="A946" s="275">
        <v>1913</v>
      </c>
      <c r="B946" s="276">
        <v>17312</v>
      </c>
      <c r="C946" s="274" t="s">
        <v>3817</v>
      </c>
      <c r="D946" s="277" t="s">
        <v>2816</v>
      </c>
      <c r="E946" s="275"/>
      <c r="F946" s="277"/>
      <c r="G946" s="274"/>
    </row>
    <row r="947" spans="1:7" x14ac:dyDescent="0.4">
      <c r="A947" s="275">
        <v>1837</v>
      </c>
      <c r="B947" s="276">
        <v>17333</v>
      </c>
      <c r="C947" s="274" t="s">
        <v>3818</v>
      </c>
      <c r="D947" s="277" t="s">
        <v>2816</v>
      </c>
      <c r="E947" s="275"/>
      <c r="F947" s="277"/>
      <c r="G947" s="274"/>
    </row>
    <row r="948" spans="1:7" x14ac:dyDescent="0.4">
      <c r="A948" s="275">
        <v>1887</v>
      </c>
      <c r="B948" s="276">
        <v>17339</v>
      </c>
      <c r="C948" s="274" t="s">
        <v>3819</v>
      </c>
      <c r="D948" s="277" t="s">
        <v>2816</v>
      </c>
      <c r="E948" s="275"/>
      <c r="F948" s="277"/>
      <c r="G948" s="274"/>
    </row>
    <row r="949" spans="1:7" x14ac:dyDescent="0.4">
      <c r="A949" s="275">
        <v>1850</v>
      </c>
      <c r="B949" s="276">
        <v>17409</v>
      </c>
      <c r="C949" s="274" t="s">
        <v>3820</v>
      </c>
      <c r="D949" s="277" t="s">
        <v>2816</v>
      </c>
      <c r="E949" s="275"/>
      <c r="F949" s="277"/>
      <c r="G949" s="274"/>
    </row>
    <row r="950" spans="1:7" x14ac:dyDescent="0.4">
      <c r="A950" s="275">
        <v>1875</v>
      </c>
      <c r="B950" s="276">
        <v>17451</v>
      </c>
      <c r="C950" s="274" t="s">
        <v>3821</v>
      </c>
      <c r="D950" s="277" t="s">
        <v>2816</v>
      </c>
      <c r="E950" s="275"/>
      <c r="F950" s="277"/>
      <c r="G950" s="274"/>
    </row>
    <row r="951" spans="1:7" x14ac:dyDescent="0.4">
      <c r="A951" s="275">
        <v>1881</v>
      </c>
      <c r="B951" s="276">
        <v>17452</v>
      </c>
      <c r="C951" s="274" t="s">
        <v>3822</v>
      </c>
      <c r="D951" s="277" t="s">
        <v>2816</v>
      </c>
      <c r="E951" s="275"/>
      <c r="F951" s="277"/>
      <c r="G951" s="274"/>
    </row>
    <row r="952" spans="1:7" x14ac:dyDescent="0.4">
      <c r="A952" s="275">
        <v>1892</v>
      </c>
      <c r="B952" s="276">
        <v>17462</v>
      </c>
      <c r="C952" s="274" t="s">
        <v>3823</v>
      </c>
      <c r="D952" s="277" t="s">
        <v>2816</v>
      </c>
      <c r="E952" s="275"/>
      <c r="F952" s="277"/>
      <c r="G952" s="274"/>
    </row>
    <row r="953" spans="1:7" x14ac:dyDescent="0.4">
      <c r="A953" s="275">
        <v>1882</v>
      </c>
      <c r="B953" s="276">
        <v>17631</v>
      </c>
      <c r="C953" s="274" t="s">
        <v>3824</v>
      </c>
      <c r="D953" s="277" t="s">
        <v>2816</v>
      </c>
      <c r="E953" s="275"/>
      <c r="F953" s="277"/>
      <c r="G953" s="274"/>
    </row>
    <row r="954" spans="1:7" x14ac:dyDescent="0.4">
      <c r="A954" s="275">
        <v>1849</v>
      </c>
      <c r="B954" s="276">
        <v>17635</v>
      </c>
      <c r="C954" s="274" t="s">
        <v>3825</v>
      </c>
      <c r="D954" s="277" t="s">
        <v>2816</v>
      </c>
      <c r="E954" s="275"/>
      <c r="F954" s="277"/>
      <c r="G954" s="274"/>
    </row>
    <row r="955" spans="1:7" x14ac:dyDescent="0.4">
      <c r="A955" s="275">
        <v>1907</v>
      </c>
      <c r="B955" s="276">
        <v>17747</v>
      </c>
      <c r="C955" s="274" t="s">
        <v>3826</v>
      </c>
      <c r="D955" s="277" t="s">
        <v>2816</v>
      </c>
      <c r="E955" s="275"/>
      <c r="F955" s="277"/>
      <c r="G955" s="274"/>
    </row>
    <row r="956" spans="1:7" x14ac:dyDescent="0.4">
      <c r="A956" s="275">
        <v>1883</v>
      </c>
      <c r="B956" s="276">
        <v>17765</v>
      </c>
      <c r="C956" s="274" t="s">
        <v>3827</v>
      </c>
      <c r="D956" s="277" t="s">
        <v>2816</v>
      </c>
      <c r="E956" s="275"/>
      <c r="F956" s="277"/>
      <c r="G956" s="274"/>
    </row>
    <row r="957" spans="1:7" x14ac:dyDescent="0.4">
      <c r="A957" s="275">
        <v>1885</v>
      </c>
      <c r="B957" s="276">
        <v>17796</v>
      </c>
      <c r="C957" s="274" t="s">
        <v>3828</v>
      </c>
      <c r="D957" s="277" t="s">
        <v>2816</v>
      </c>
      <c r="E957" s="275"/>
      <c r="F957" s="277"/>
      <c r="G957" s="274"/>
    </row>
    <row r="958" spans="1:7" x14ac:dyDescent="0.4">
      <c r="A958" s="275">
        <v>1905</v>
      </c>
      <c r="B958" s="276">
        <v>17828</v>
      </c>
      <c r="C958" s="274" t="s">
        <v>3829</v>
      </c>
      <c r="D958" s="277" t="s">
        <v>2816</v>
      </c>
      <c r="E958" s="275"/>
      <c r="F958" s="277"/>
      <c r="G958" s="274"/>
    </row>
    <row r="959" spans="1:7" x14ac:dyDescent="0.4">
      <c r="A959" s="275">
        <v>1855</v>
      </c>
      <c r="B959" s="276">
        <v>17834</v>
      </c>
      <c r="C959" s="274" t="s">
        <v>3830</v>
      </c>
      <c r="D959" s="277" t="s">
        <v>2816</v>
      </c>
      <c r="E959" s="275"/>
      <c r="F959" s="277"/>
      <c r="G959" s="274"/>
    </row>
    <row r="960" spans="1:7" x14ac:dyDescent="0.4">
      <c r="A960" s="275">
        <v>1899</v>
      </c>
      <c r="B960" s="276">
        <v>17835</v>
      </c>
      <c r="C960" s="274" t="s">
        <v>3831</v>
      </c>
      <c r="D960" s="277" t="s">
        <v>2816</v>
      </c>
      <c r="E960" s="275"/>
      <c r="F960" s="277"/>
      <c r="G960" s="274"/>
    </row>
    <row r="961" spans="1:7" x14ac:dyDescent="0.4">
      <c r="A961" s="275">
        <v>1869</v>
      </c>
      <c r="B961" s="276">
        <v>17850</v>
      </c>
      <c r="C961" s="274" t="s">
        <v>3832</v>
      </c>
      <c r="D961" s="277" t="s">
        <v>2816</v>
      </c>
      <c r="E961" s="275"/>
      <c r="F961" s="277"/>
      <c r="G961" s="274"/>
    </row>
    <row r="962" spans="1:7" x14ac:dyDescent="0.4">
      <c r="A962" s="275">
        <v>1844</v>
      </c>
      <c r="B962" s="276">
        <v>17852</v>
      </c>
      <c r="C962" s="274" t="s">
        <v>3833</v>
      </c>
      <c r="D962" s="277" t="s">
        <v>2816</v>
      </c>
      <c r="E962" s="275"/>
      <c r="F962" s="277"/>
      <c r="G962" s="274"/>
    </row>
    <row r="963" spans="1:7" x14ac:dyDescent="0.4">
      <c r="A963" s="275">
        <v>1865</v>
      </c>
      <c r="B963" s="276">
        <v>17898</v>
      </c>
      <c r="C963" s="274" t="s">
        <v>3834</v>
      </c>
      <c r="D963" s="277" t="s">
        <v>2816</v>
      </c>
      <c r="E963" s="275"/>
      <c r="F963" s="277"/>
      <c r="G963" s="274"/>
    </row>
    <row r="964" spans="1:7" x14ac:dyDescent="0.4">
      <c r="A964" s="275">
        <v>1853</v>
      </c>
      <c r="B964" s="276">
        <v>17914</v>
      </c>
      <c r="C964" s="274" t="s">
        <v>3835</v>
      </c>
      <c r="D964" s="277" t="s">
        <v>2816</v>
      </c>
      <c r="E964" s="275"/>
      <c r="F964" s="277"/>
      <c r="G964" s="274"/>
    </row>
    <row r="965" spans="1:7" x14ac:dyDescent="0.4">
      <c r="A965" s="275">
        <v>1851</v>
      </c>
      <c r="B965" s="276">
        <v>17916</v>
      </c>
      <c r="C965" s="274" t="s">
        <v>3836</v>
      </c>
      <c r="D965" s="277" t="s">
        <v>2816</v>
      </c>
      <c r="E965" s="275"/>
      <c r="F965" s="277"/>
      <c r="G965" s="274"/>
    </row>
    <row r="966" spans="1:7" x14ac:dyDescent="0.4">
      <c r="A966" s="275">
        <v>1840</v>
      </c>
      <c r="B966" s="276">
        <v>17927</v>
      </c>
      <c r="C966" s="274" t="s">
        <v>3837</v>
      </c>
      <c r="D966" s="277" t="s">
        <v>2816</v>
      </c>
      <c r="E966" s="275"/>
      <c r="F966" s="277"/>
      <c r="G966" s="274"/>
    </row>
    <row r="967" spans="1:7" x14ac:dyDescent="0.4">
      <c r="A967" s="275">
        <v>1839</v>
      </c>
      <c r="B967" s="276">
        <v>17930</v>
      </c>
      <c r="C967" s="274" t="s">
        <v>3838</v>
      </c>
      <c r="D967" s="277" t="s">
        <v>2816</v>
      </c>
      <c r="E967" s="275"/>
      <c r="F967" s="277"/>
      <c r="G967" s="274"/>
    </row>
    <row r="968" spans="1:7" x14ac:dyDescent="0.4">
      <c r="A968" s="275">
        <v>1868</v>
      </c>
      <c r="B968" s="276">
        <v>17959</v>
      </c>
      <c r="C968" s="274" t="s">
        <v>3839</v>
      </c>
      <c r="D968" s="277" t="s">
        <v>2816</v>
      </c>
      <c r="E968" s="275"/>
      <c r="F968" s="277"/>
      <c r="G968" s="274"/>
    </row>
    <row r="969" spans="1:7" x14ac:dyDescent="0.4">
      <c r="A969" s="275">
        <v>1878</v>
      </c>
      <c r="B969" s="276">
        <v>17960</v>
      </c>
      <c r="C969" s="274" t="s">
        <v>3840</v>
      </c>
      <c r="D969" s="277" t="s">
        <v>2816</v>
      </c>
      <c r="E969" s="275"/>
      <c r="F969" s="277"/>
      <c r="G969" s="274"/>
    </row>
    <row r="970" spans="1:7" x14ac:dyDescent="0.4">
      <c r="A970" s="275">
        <v>1859</v>
      </c>
      <c r="B970" s="276">
        <v>18084</v>
      </c>
      <c r="C970" s="274" t="s">
        <v>3841</v>
      </c>
      <c r="D970" s="277" t="s">
        <v>2816</v>
      </c>
      <c r="E970" s="275"/>
      <c r="F970" s="277"/>
      <c r="G970" s="274"/>
    </row>
    <row r="971" spans="1:7" x14ac:dyDescent="0.4">
      <c r="A971" s="275">
        <v>1893</v>
      </c>
      <c r="B971" s="276">
        <v>18182</v>
      </c>
      <c r="C971" s="274" t="s">
        <v>3842</v>
      </c>
      <c r="D971" s="277" t="s">
        <v>2816</v>
      </c>
      <c r="E971" s="275"/>
      <c r="F971" s="277"/>
      <c r="G971" s="274"/>
    </row>
    <row r="972" spans="1:7" x14ac:dyDescent="0.4">
      <c r="A972" s="275">
        <v>1860</v>
      </c>
      <c r="B972" s="276">
        <v>6419</v>
      </c>
      <c r="C972" s="274" t="s">
        <v>3843</v>
      </c>
      <c r="D972" s="277" t="s">
        <v>2816</v>
      </c>
      <c r="E972" s="275"/>
      <c r="F972" s="277"/>
      <c r="G972" s="274"/>
    </row>
    <row r="973" spans="1:7" x14ac:dyDescent="0.4">
      <c r="A973" s="275">
        <v>1884</v>
      </c>
      <c r="B973" s="276">
        <v>8077</v>
      </c>
      <c r="C973" s="274" t="s">
        <v>3844</v>
      </c>
      <c r="D973" s="277" t="s">
        <v>2816</v>
      </c>
      <c r="E973" s="275"/>
      <c r="F973" s="277"/>
      <c r="G973" s="274"/>
    </row>
    <row r="974" spans="1:7" x14ac:dyDescent="0.4">
      <c r="A974" s="275">
        <v>1889</v>
      </c>
      <c r="B974" s="276">
        <v>9114</v>
      </c>
      <c r="C974" s="274" t="s">
        <v>3845</v>
      </c>
      <c r="D974" s="277" t="s">
        <v>2816</v>
      </c>
      <c r="E974" s="275"/>
      <c r="F974" s="277"/>
      <c r="G974" s="274"/>
    </row>
    <row r="975" spans="1:7" x14ac:dyDescent="0.4">
      <c r="A975" s="275">
        <v>1900</v>
      </c>
      <c r="B975" s="276">
        <v>9299</v>
      </c>
      <c r="C975" s="274" t="s">
        <v>3846</v>
      </c>
      <c r="D975" s="277" t="s">
        <v>2816</v>
      </c>
      <c r="E975" s="275"/>
      <c r="F975" s="277"/>
      <c r="G975" s="274"/>
    </row>
    <row r="976" spans="1:7" x14ac:dyDescent="0.4">
      <c r="A976" s="275">
        <v>1843</v>
      </c>
      <c r="B976" s="276">
        <v>9355</v>
      </c>
      <c r="C976" s="274" t="s">
        <v>3847</v>
      </c>
      <c r="D976" s="277" t="s">
        <v>2816</v>
      </c>
      <c r="E976" s="275"/>
      <c r="F976" s="277"/>
      <c r="G976" s="274"/>
    </row>
    <row r="977" spans="1:7" x14ac:dyDescent="0.4">
      <c r="A977" s="275">
        <v>1880</v>
      </c>
      <c r="B977" s="276">
        <v>9579</v>
      </c>
      <c r="C977" s="274" t="s">
        <v>3848</v>
      </c>
      <c r="D977" s="277" t="s">
        <v>2816</v>
      </c>
      <c r="E977" s="275"/>
      <c r="F977" s="277"/>
      <c r="G977" s="274"/>
    </row>
    <row r="978" spans="1:7" x14ac:dyDescent="0.4">
      <c r="A978" s="275">
        <v>1319</v>
      </c>
      <c r="B978" s="276">
        <v>10330</v>
      </c>
      <c r="C978" s="274" t="s">
        <v>3849</v>
      </c>
      <c r="D978" s="277" t="s">
        <v>2816</v>
      </c>
      <c r="E978" s="275"/>
      <c r="F978" s="277"/>
      <c r="G978" s="274"/>
    </row>
    <row r="979" spans="1:7" x14ac:dyDescent="0.4">
      <c r="A979" s="275">
        <v>1352</v>
      </c>
      <c r="B979" s="276">
        <v>10666</v>
      </c>
      <c r="C979" s="274" t="s">
        <v>3850</v>
      </c>
      <c r="D979" s="277" t="s">
        <v>2816</v>
      </c>
      <c r="E979" s="275"/>
      <c r="F979" s="277"/>
      <c r="G979" s="274"/>
    </row>
    <row r="980" spans="1:7" x14ac:dyDescent="0.4">
      <c r="A980" s="275">
        <v>1379</v>
      </c>
      <c r="B980" s="276">
        <v>10809</v>
      </c>
      <c r="C980" s="274" t="s">
        <v>3851</v>
      </c>
      <c r="D980" s="277" t="s">
        <v>2816</v>
      </c>
      <c r="E980" s="275"/>
      <c r="F980" s="277"/>
      <c r="G980" s="274"/>
    </row>
    <row r="981" spans="1:7" x14ac:dyDescent="0.4">
      <c r="A981" s="275">
        <v>1314</v>
      </c>
      <c r="B981" s="276">
        <v>11380</v>
      </c>
      <c r="C981" s="274" t="s">
        <v>3852</v>
      </c>
      <c r="D981" s="277" t="s">
        <v>2816</v>
      </c>
      <c r="E981" s="275"/>
      <c r="F981" s="277"/>
      <c r="G981" s="274"/>
    </row>
    <row r="982" spans="1:7" x14ac:dyDescent="0.4">
      <c r="A982" s="275">
        <v>1317</v>
      </c>
      <c r="B982" s="276">
        <v>11596</v>
      </c>
      <c r="C982" s="274" t="s">
        <v>3853</v>
      </c>
      <c r="D982" s="277" t="s">
        <v>2816</v>
      </c>
      <c r="E982" s="275"/>
      <c r="F982" s="277"/>
      <c r="G982" s="274"/>
    </row>
    <row r="983" spans="1:7" x14ac:dyDescent="0.4">
      <c r="A983" s="275">
        <v>1374</v>
      </c>
      <c r="B983" s="276">
        <v>11669</v>
      </c>
      <c r="C983" s="274" t="s">
        <v>3854</v>
      </c>
      <c r="D983" s="277" t="s">
        <v>2816</v>
      </c>
      <c r="E983" s="275"/>
      <c r="F983" s="277"/>
      <c r="G983" s="274"/>
    </row>
    <row r="984" spans="1:7" x14ac:dyDescent="0.4">
      <c r="A984" s="275">
        <v>1320</v>
      </c>
      <c r="B984" s="276">
        <v>11873</v>
      </c>
      <c r="C984" s="274" t="s">
        <v>3855</v>
      </c>
      <c r="D984" s="277" t="s">
        <v>2816</v>
      </c>
      <c r="E984" s="275"/>
      <c r="F984" s="277"/>
      <c r="G984" s="274"/>
    </row>
    <row r="985" spans="1:7" x14ac:dyDescent="0.4">
      <c r="A985" s="275">
        <v>1391</v>
      </c>
      <c r="B985" s="276">
        <v>12010</v>
      </c>
      <c r="C985" s="274" t="s">
        <v>3856</v>
      </c>
      <c r="D985" s="277" t="s">
        <v>2816</v>
      </c>
      <c r="E985" s="275"/>
      <c r="F985" s="277"/>
      <c r="G985" s="274"/>
    </row>
    <row r="986" spans="1:7" x14ac:dyDescent="0.4">
      <c r="A986" s="275">
        <v>1346</v>
      </c>
      <c r="B986" s="276">
        <v>12152</v>
      </c>
      <c r="C986" s="274" t="s">
        <v>3857</v>
      </c>
      <c r="D986" s="277" t="s">
        <v>2816</v>
      </c>
      <c r="E986" s="275"/>
      <c r="F986" s="277"/>
      <c r="G986" s="274"/>
    </row>
    <row r="987" spans="1:7" x14ac:dyDescent="0.4">
      <c r="A987" s="275">
        <v>1339</v>
      </c>
      <c r="B987" s="276">
        <v>12780</v>
      </c>
      <c r="C987" s="274" t="s">
        <v>3858</v>
      </c>
      <c r="D987" s="277" t="s">
        <v>2816</v>
      </c>
      <c r="E987" s="275"/>
      <c r="F987" s="277"/>
      <c r="G987" s="274"/>
    </row>
    <row r="988" spans="1:7" x14ac:dyDescent="0.4">
      <c r="A988" s="275">
        <v>1332</v>
      </c>
      <c r="B988" s="276">
        <v>13042</v>
      </c>
      <c r="C988" s="274" t="s">
        <v>3859</v>
      </c>
      <c r="D988" s="277" t="s">
        <v>2816</v>
      </c>
      <c r="E988" s="275"/>
      <c r="F988" s="277"/>
      <c r="G988" s="274"/>
    </row>
    <row r="989" spans="1:7" x14ac:dyDescent="0.4">
      <c r="A989" s="275">
        <v>1382</v>
      </c>
      <c r="B989" s="276">
        <v>13154</v>
      </c>
      <c r="C989" s="274" t="s">
        <v>3860</v>
      </c>
      <c r="D989" s="277" t="s">
        <v>2816</v>
      </c>
      <c r="E989" s="275"/>
      <c r="F989" s="277"/>
      <c r="G989" s="274"/>
    </row>
    <row r="990" spans="1:7" x14ac:dyDescent="0.4">
      <c r="A990" s="275">
        <v>1362</v>
      </c>
      <c r="B990" s="276">
        <v>13222</v>
      </c>
      <c r="C990" s="274" t="s">
        <v>3861</v>
      </c>
      <c r="D990" s="277" t="s">
        <v>2816</v>
      </c>
      <c r="E990" s="275"/>
      <c r="F990" s="277"/>
      <c r="G990" s="274"/>
    </row>
    <row r="991" spans="1:7" x14ac:dyDescent="0.4">
      <c r="A991" s="275">
        <v>1340</v>
      </c>
      <c r="B991" s="276">
        <v>14024</v>
      </c>
      <c r="C991" s="274" t="s">
        <v>3862</v>
      </c>
      <c r="D991" s="277" t="s">
        <v>2816</v>
      </c>
      <c r="E991" s="275"/>
      <c r="F991" s="277"/>
      <c r="G991" s="274"/>
    </row>
    <row r="992" spans="1:7" x14ac:dyDescent="0.4">
      <c r="A992" s="275">
        <v>1394</v>
      </c>
      <c r="B992" s="276">
        <v>14076</v>
      </c>
      <c r="C992" s="274" t="s">
        <v>3863</v>
      </c>
      <c r="D992" s="277" t="s">
        <v>2816</v>
      </c>
      <c r="E992" s="275"/>
      <c r="F992" s="277"/>
      <c r="G992" s="274"/>
    </row>
    <row r="993" spans="1:7" x14ac:dyDescent="0.4">
      <c r="A993" s="275">
        <v>1356</v>
      </c>
      <c r="B993" s="276">
        <v>14513</v>
      </c>
      <c r="C993" s="274" t="s">
        <v>3864</v>
      </c>
      <c r="D993" s="277" t="s">
        <v>2816</v>
      </c>
      <c r="E993" s="275"/>
      <c r="F993" s="277"/>
      <c r="G993" s="274"/>
    </row>
    <row r="994" spans="1:7" x14ac:dyDescent="0.4">
      <c r="A994" s="275">
        <v>1371</v>
      </c>
      <c r="B994" s="276">
        <v>5709</v>
      </c>
      <c r="C994" s="274" t="s">
        <v>3865</v>
      </c>
      <c r="D994" s="277" t="s">
        <v>2816</v>
      </c>
      <c r="E994" s="275"/>
      <c r="F994" s="277"/>
      <c r="G994" s="274"/>
    </row>
    <row r="995" spans="1:7" x14ac:dyDescent="0.4">
      <c r="A995" s="275">
        <v>1325</v>
      </c>
      <c r="B995" s="276">
        <v>6331</v>
      </c>
      <c r="C995" s="274" t="s">
        <v>3866</v>
      </c>
      <c r="D995" s="277" t="s">
        <v>2816</v>
      </c>
      <c r="E995" s="275"/>
      <c r="F995" s="277"/>
      <c r="G995" s="274"/>
    </row>
    <row r="996" spans="1:7" x14ac:dyDescent="0.4">
      <c r="A996" s="275">
        <v>1322</v>
      </c>
      <c r="B996" s="276">
        <v>6738</v>
      </c>
      <c r="C996" s="274" t="s">
        <v>3867</v>
      </c>
      <c r="D996" s="277" t="s">
        <v>2816</v>
      </c>
      <c r="E996" s="275"/>
      <c r="F996" s="277"/>
      <c r="G996" s="274"/>
    </row>
    <row r="997" spans="1:7" x14ac:dyDescent="0.4">
      <c r="A997" s="275">
        <v>1397</v>
      </c>
      <c r="B997" s="276">
        <v>7386</v>
      </c>
      <c r="C997" s="274" t="s">
        <v>3868</v>
      </c>
      <c r="D997" s="277" t="s">
        <v>2816</v>
      </c>
      <c r="E997" s="275"/>
      <c r="F997" s="277"/>
      <c r="G997" s="274"/>
    </row>
    <row r="998" spans="1:7" x14ac:dyDescent="0.4">
      <c r="A998" s="275">
        <v>1398</v>
      </c>
      <c r="B998" s="276">
        <v>7512</v>
      </c>
      <c r="C998" s="274" t="s">
        <v>3869</v>
      </c>
      <c r="D998" s="277" t="s">
        <v>2816</v>
      </c>
      <c r="E998" s="275"/>
      <c r="F998" s="277"/>
      <c r="G998" s="274"/>
    </row>
    <row r="999" spans="1:7" x14ac:dyDescent="0.4">
      <c r="A999" s="275">
        <v>1313</v>
      </c>
      <c r="B999" s="276">
        <v>7805</v>
      </c>
      <c r="C999" s="274" t="s">
        <v>3870</v>
      </c>
      <c r="D999" s="277" t="s">
        <v>2816</v>
      </c>
      <c r="E999" s="275"/>
      <c r="F999" s="277"/>
      <c r="G999" s="274"/>
    </row>
    <row r="1000" spans="1:7" x14ac:dyDescent="0.4">
      <c r="A1000" s="275">
        <v>1305</v>
      </c>
      <c r="B1000" s="276">
        <v>8037</v>
      </c>
      <c r="C1000" s="274" t="s">
        <v>3871</v>
      </c>
      <c r="D1000" s="277" t="s">
        <v>2816</v>
      </c>
      <c r="E1000" s="275"/>
      <c r="F1000" s="277"/>
      <c r="G1000" s="274"/>
    </row>
    <row r="1001" spans="1:7" x14ac:dyDescent="0.4">
      <c r="A1001" s="275">
        <v>879</v>
      </c>
      <c r="B1001" s="276">
        <v>10371</v>
      </c>
      <c r="C1001" s="274" t="s">
        <v>3872</v>
      </c>
      <c r="D1001" s="277" t="s">
        <v>2816</v>
      </c>
      <c r="E1001" s="275"/>
      <c r="F1001" s="277"/>
      <c r="G1001" s="274"/>
    </row>
    <row r="1002" spans="1:7" x14ac:dyDescent="0.4">
      <c r="A1002" s="275">
        <v>825</v>
      </c>
      <c r="B1002" s="276">
        <v>6907</v>
      </c>
      <c r="C1002" s="274" t="s">
        <v>3873</v>
      </c>
      <c r="D1002" s="277" t="s">
        <v>2816</v>
      </c>
      <c r="E1002" s="275"/>
      <c r="F1002" s="277"/>
      <c r="G1002" s="274"/>
    </row>
    <row r="1003" spans="1:7" x14ac:dyDescent="0.4">
      <c r="A1003" s="275">
        <v>686</v>
      </c>
      <c r="B1003" s="276">
        <v>7125</v>
      </c>
      <c r="C1003" s="274" t="s">
        <v>3874</v>
      </c>
      <c r="D1003" s="277" t="s">
        <v>2816</v>
      </c>
      <c r="E1003" s="275"/>
      <c r="F1003" s="277"/>
      <c r="G1003" s="274"/>
    </row>
    <row r="1004" spans="1:7" x14ac:dyDescent="0.4">
      <c r="A1004" s="275">
        <v>866</v>
      </c>
      <c r="B1004" s="276">
        <v>8222</v>
      </c>
      <c r="C1004" s="274" t="s">
        <v>3875</v>
      </c>
      <c r="D1004" s="277" t="s">
        <v>2816</v>
      </c>
      <c r="E1004" s="275"/>
      <c r="F1004" s="277"/>
      <c r="G1004" s="274"/>
    </row>
    <row r="1005" spans="1:7" x14ac:dyDescent="0.4">
      <c r="A1005" s="275">
        <v>883</v>
      </c>
      <c r="B1005" s="276">
        <v>8472</v>
      </c>
      <c r="C1005" s="274" t="s">
        <v>3876</v>
      </c>
      <c r="D1005" s="277" t="s">
        <v>2816</v>
      </c>
      <c r="E1005" s="275"/>
      <c r="F1005" s="277"/>
      <c r="G1005" s="274"/>
    </row>
    <row r="1006" spans="1:7" x14ac:dyDescent="0.4">
      <c r="A1006" s="275">
        <v>764</v>
      </c>
      <c r="B1006" s="276">
        <v>8768</v>
      </c>
      <c r="C1006" s="274" t="s">
        <v>3877</v>
      </c>
      <c r="D1006" s="277" t="s">
        <v>2816</v>
      </c>
      <c r="E1006" s="275"/>
      <c r="F1006" s="277"/>
      <c r="G1006" s="274"/>
    </row>
    <row r="1007" spans="1:7" x14ac:dyDescent="0.4">
      <c r="A1007" s="275">
        <v>885</v>
      </c>
      <c r="B1007" s="276">
        <v>9388</v>
      </c>
      <c r="C1007" s="274" t="s">
        <v>3878</v>
      </c>
      <c r="D1007" s="277" t="s">
        <v>2816</v>
      </c>
      <c r="E1007" s="275"/>
      <c r="F1007" s="277"/>
      <c r="G1007" s="274"/>
    </row>
    <row r="1008" spans="1:7" x14ac:dyDescent="0.4">
      <c r="A1008" s="275">
        <v>837</v>
      </c>
      <c r="B1008" s="276">
        <v>9462</v>
      </c>
      <c r="C1008" s="274" t="s">
        <v>3879</v>
      </c>
      <c r="D1008" s="277" t="s">
        <v>2816</v>
      </c>
      <c r="E1008" s="275"/>
      <c r="F1008" s="277"/>
      <c r="G1008" s="274"/>
    </row>
    <row r="1009" spans="1:7" x14ac:dyDescent="0.4">
      <c r="A1009" s="275">
        <v>785</v>
      </c>
      <c r="B1009" s="276">
        <v>9468</v>
      </c>
      <c r="C1009" s="274" t="s">
        <v>3880</v>
      </c>
      <c r="D1009" s="277" t="s">
        <v>2816</v>
      </c>
      <c r="E1009" s="275"/>
      <c r="F1009" s="277"/>
      <c r="G1009" s="274"/>
    </row>
    <row r="1010" spans="1:7" x14ac:dyDescent="0.4">
      <c r="A1010" s="275">
        <v>839</v>
      </c>
      <c r="B1010" s="276">
        <v>9510</v>
      </c>
      <c r="C1010" s="274" t="s">
        <v>3881</v>
      </c>
      <c r="D1010" s="277" t="s">
        <v>2816</v>
      </c>
      <c r="E1010" s="275"/>
      <c r="F1010" s="277"/>
      <c r="G1010" s="274"/>
    </row>
    <row r="1011" spans="1:7" x14ac:dyDescent="0.4">
      <c r="A1011" s="275">
        <v>840</v>
      </c>
      <c r="B1011" s="276">
        <v>9635</v>
      </c>
      <c r="C1011" s="274" t="s">
        <v>3882</v>
      </c>
      <c r="D1011" s="277" t="s">
        <v>2816</v>
      </c>
      <c r="E1011" s="275"/>
      <c r="F1011" s="277"/>
      <c r="G1011" s="274"/>
    </row>
    <row r="1012" spans="1:7" x14ac:dyDescent="0.4">
      <c r="A1012" s="275">
        <v>889</v>
      </c>
      <c r="B1012" s="276">
        <v>9645</v>
      </c>
      <c r="C1012" s="274" t="s">
        <v>3883</v>
      </c>
      <c r="D1012" s="277" t="s">
        <v>2816</v>
      </c>
      <c r="E1012" s="275"/>
      <c r="F1012" s="277"/>
      <c r="G1012" s="274"/>
    </row>
    <row r="1013" spans="1:7" x14ac:dyDescent="0.4">
      <c r="A1013" s="275">
        <v>438</v>
      </c>
      <c r="B1013" s="276">
        <v>4998</v>
      </c>
      <c r="C1013" s="274" t="s">
        <v>3884</v>
      </c>
      <c r="D1013" s="277" t="s">
        <v>2816</v>
      </c>
      <c r="E1013" s="275"/>
      <c r="F1013" s="277"/>
      <c r="G1013" s="274"/>
    </row>
    <row r="1014" spans="1:7" x14ac:dyDescent="0.4">
      <c r="A1014" s="275">
        <v>443</v>
      </c>
      <c r="B1014" s="276">
        <v>5900</v>
      </c>
      <c r="C1014" s="274" t="s">
        <v>3885</v>
      </c>
      <c r="D1014" s="277" t="s">
        <v>2816</v>
      </c>
      <c r="E1014" s="275"/>
      <c r="F1014" s="277"/>
      <c r="G1014" s="274"/>
    </row>
    <row r="1015" spans="1:7" x14ac:dyDescent="0.4">
      <c r="A1015" s="275">
        <v>421</v>
      </c>
      <c r="B1015" s="276">
        <v>6827</v>
      </c>
      <c r="C1015" s="274" t="s">
        <v>3886</v>
      </c>
      <c r="D1015" s="277" t="s">
        <v>2816</v>
      </c>
      <c r="E1015" s="275"/>
      <c r="F1015" s="277"/>
      <c r="G1015" s="274"/>
    </row>
    <row r="1016" spans="1:7" x14ac:dyDescent="0.4">
      <c r="A1016" s="275">
        <v>47</v>
      </c>
      <c r="B1016" s="276">
        <v>1241</v>
      </c>
      <c r="C1016" s="274" t="s">
        <v>3887</v>
      </c>
      <c r="D1016" s="277" t="s">
        <v>2816</v>
      </c>
      <c r="E1016" s="275"/>
      <c r="F1016" s="277"/>
      <c r="G1016" s="274"/>
    </row>
    <row r="1017" spans="1:7" x14ac:dyDescent="0.4">
      <c r="A1017" s="275">
        <v>154</v>
      </c>
      <c r="B1017" s="276">
        <v>1594</v>
      </c>
      <c r="C1017" s="274" t="s">
        <v>3888</v>
      </c>
      <c r="D1017" s="277" t="s">
        <v>2816</v>
      </c>
      <c r="E1017" s="275"/>
      <c r="F1017" s="277"/>
      <c r="G1017" s="274"/>
    </row>
    <row r="1018" spans="1:7" x14ac:dyDescent="0.4">
      <c r="A1018" s="275">
        <v>219</v>
      </c>
      <c r="B1018" s="276">
        <v>1896</v>
      </c>
      <c r="C1018" s="274" t="s">
        <v>3889</v>
      </c>
      <c r="D1018" s="277" t="s">
        <v>2816</v>
      </c>
      <c r="E1018" s="275"/>
      <c r="F1018" s="277"/>
      <c r="G1018" s="274"/>
    </row>
    <row r="1019" spans="1:7" x14ac:dyDescent="0.4">
      <c r="A1019" s="275">
        <v>137</v>
      </c>
      <c r="B1019" s="276">
        <v>2375</v>
      </c>
      <c r="C1019" s="274" t="s">
        <v>3890</v>
      </c>
      <c r="D1019" s="277" t="s">
        <v>2816</v>
      </c>
      <c r="E1019" s="275"/>
      <c r="F1019" s="277"/>
      <c r="G1019" s="274"/>
    </row>
    <row r="1020" spans="1:7" x14ac:dyDescent="0.4">
      <c r="A1020" s="275">
        <v>275</v>
      </c>
      <c r="B1020" s="276">
        <v>2494</v>
      </c>
      <c r="C1020" s="274" t="s">
        <v>3891</v>
      </c>
      <c r="D1020" s="277" t="s">
        <v>2816</v>
      </c>
      <c r="E1020" s="275"/>
      <c r="F1020" s="277"/>
      <c r="G1020" s="274"/>
    </row>
    <row r="1021" spans="1:7" x14ac:dyDescent="0.4">
      <c r="A1021" s="275">
        <v>46</v>
      </c>
      <c r="B1021" s="276">
        <v>3200</v>
      </c>
      <c r="C1021" s="274" t="s">
        <v>3892</v>
      </c>
      <c r="D1021" s="277" t="s">
        <v>2816</v>
      </c>
      <c r="E1021" s="275"/>
      <c r="F1021" s="277"/>
      <c r="G1021" s="274"/>
    </row>
    <row r="1022" spans="1:7" x14ac:dyDescent="0.4">
      <c r="A1022" s="275">
        <v>370</v>
      </c>
      <c r="B1022" s="276">
        <v>3262</v>
      </c>
      <c r="C1022" s="274" t="s">
        <v>3893</v>
      </c>
      <c r="D1022" s="277" t="s">
        <v>2816</v>
      </c>
      <c r="E1022" s="275"/>
      <c r="F1022" s="277"/>
      <c r="G1022" s="274"/>
    </row>
    <row r="1023" spans="1:7" x14ac:dyDescent="0.4">
      <c r="A1023" s="275">
        <v>34</v>
      </c>
      <c r="B1023" s="276">
        <v>351</v>
      </c>
      <c r="C1023" s="274" t="s">
        <v>3894</v>
      </c>
      <c r="D1023" s="277" t="s">
        <v>2816</v>
      </c>
      <c r="E1023" s="275"/>
      <c r="F1023" s="277"/>
      <c r="G1023" s="274"/>
    </row>
    <row r="1024" spans="1:7" x14ac:dyDescent="0.4">
      <c r="A1024" s="275">
        <v>40</v>
      </c>
      <c r="B1024" s="276">
        <v>3556</v>
      </c>
      <c r="C1024" s="274" t="s">
        <v>3895</v>
      </c>
      <c r="D1024" s="277" t="s">
        <v>2816</v>
      </c>
      <c r="E1024" s="275"/>
      <c r="F1024" s="277"/>
      <c r="G1024" s="274"/>
    </row>
    <row r="1025" spans="1:7" x14ac:dyDescent="0.4">
      <c r="A1025" s="275">
        <v>133</v>
      </c>
      <c r="B1025" s="276">
        <v>3581</v>
      </c>
      <c r="C1025" s="274" t="s">
        <v>3896</v>
      </c>
      <c r="D1025" s="277" t="s">
        <v>2816</v>
      </c>
      <c r="E1025" s="275"/>
      <c r="F1025" s="277"/>
      <c r="G1025" s="274"/>
    </row>
    <row r="1026" spans="1:7" x14ac:dyDescent="0.4">
      <c r="A1026" s="275">
        <v>287</v>
      </c>
      <c r="B1026" s="276">
        <v>3616</v>
      </c>
      <c r="C1026" s="274" t="s">
        <v>3897</v>
      </c>
      <c r="D1026" s="277" t="s">
        <v>2816</v>
      </c>
      <c r="E1026" s="275"/>
      <c r="F1026" s="277"/>
      <c r="G1026" s="274"/>
    </row>
    <row r="1027" spans="1:7" x14ac:dyDescent="0.4">
      <c r="A1027" s="275">
        <v>141</v>
      </c>
      <c r="B1027" s="276">
        <v>448</v>
      </c>
      <c r="C1027" s="274" t="s">
        <v>3898</v>
      </c>
      <c r="D1027" s="277" t="s">
        <v>2816</v>
      </c>
      <c r="E1027" s="275"/>
      <c r="F1027" s="277"/>
      <c r="G1027" s="274"/>
    </row>
    <row r="1028" spans="1:7" x14ac:dyDescent="0.4">
      <c r="A1028" s="275">
        <v>18</v>
      </c>
      <c r="B1028" s="276">
        <v>481</v>
      </c>
      <c r="C1028" s="274" t="s">
        <v>3899</v>
      </c>
      <c r="D1028" s="277" t="s">
        <v>2816</v>
      </c>
      <c r="E1028" s="275"/>
      <c r="F1028" s="277"/>
      <c r="G1028" s="274"/>
    </row>
    <row r="1029" spans="1:7" x14ac:dyDescent="0.4">
      <c r="A1029" s="275">
        <v>214</v>
      </c>
      <c r="B1029" s="276">
        <v>510</v>
      </c>
      <c r="C1029" s="274" t="s">
        <v>3900</v>
      </c>
      <c r="D1029" s="277" t="s">
        <v>2816</v>
      </c>
      <c r="E1029" s="275"/>
      <c r="F1029" s="277"/>
      <c r="G1029" s="274"/>
    </row>
    <row r="1030" spans="1:7" x14ac:dyDescent="0.4">
      <c r="A1030" s="275">
        <v>62</v>
      </c>
      <c r="B1030" s="276">
        <v>5377</v>
      </c>
      <c r="C1030" s="274" t="s">
        <v>3901</v>
      </c>
      <c r="D1030" s="277" t="s">
        <v>2816</v>
      </c>
      <c r="E1030" s="275"/>
      <c r="F1030" s="277"/>
      <c r="G1030" s="274"/>
    </row>
    <row r="1031" spans="1:7" x14ac:dyDescent="0.4">
      <c r="A1031" s="275">
        <v>86</v>
      </c>
      <c r="B1031" s="276">
        <v>5654</v>
      </c>
      <c r="C1031" s="274" t="s">
        <v>3902</v>
      </c>
      <c r="D1031" s="277" t="s">
        <v>2816</v>
      </c>
      <c r="E1031" s="275"/>
      <c r="F1031" s="277"/>
      <c r="G1031" s="274"/>
    </row>
    <row r="1032" spans="1:7" x14ac:dyDescent="0.4">
      <c r="A1032" s="275">
        <v>185</v>
      </c>
      <c r="B1032" s="276">
        <v>715</v>
      </c>
      <c r="C1032" s="274" t="s">
        <v>3903</v>
      </c>
      <c r="D1032" s="277" t="s">
        <v>2816</v>
      </c>
      <c r="E1032" s="275"/>
      <c r="F1032" s="277"/>
      <c r="G1032" s="274"/>
    </row>
    <row r="1033" spans="1:7" x14ac:dyDescent="0.4">
      <c r="A1033" s="275">
        <v>265</v>
      </c>
      <c r="B1033" s="276">
        <v>725</v>
      </c>
      <c r="C1033" s="274" t="s">
        <v>3904</v>
      </c>
      <c r="D1033" s="277" t="s">
        <v>2816</v>
      </c>
      <c r="E1033" s="275"/>
      <c r="F1033" s="277"/>
      <c r="G1033" s="274"/>
    </row>
    <row r="1034" spans="1:7" x14ac:dyDescent="0.4">
      <c r="A1034" s="275">
        <v>7</v>
      </c>
      <c r="B1034" s="276">
        <v>953</v>
      </c>
      <c r="C1034" s="274" t="s">
        <v>3905</v>
      </c>
      <c r="D1034" s="277" t="s">
        <v>2816</v>
      </c>
      <c r="E1034" s="275"/>
      <c r="F1034" s="277"/>
      <c r="G1034" s="274"/>
    </row>
    <row r="1035" spans="1:7" x14ac:dyDescent="0.4">
      <c r="A1035" s="275">
        <v>2333</v>
      </c>
      <c r="B1035" s="276">
        <v>10327</v>
      </c>
      <c r="C1035" s="274" t="s">
        <v>3906</v>
      </c>
      <c r="D1035" s="277" t="s">
        <v>2816</v>
      </c>
      <c r="E1035" s="275"/>
      <c r="F1035" s="277"/>
      <c r="G1035" s="274"/>
    </row>
    <row r="1036" spans="1:7" x14ac:dyDescent="0.4">
      <c r="A1036" s="275">
        <v>2340</v>
      </c>
      <c r="B1036" s="276">
        <v>10689</v>
      </c>
      <c r="C1036" s="274" t="s">
        <v>3907</v>
      </c>
      <c r="D1036" s="277" t="s">
        <v>2816</v>
      </c>
      <c r="E1036" s="275"/>
      <c r="F1036" s="277"/>
      <c r="G1036" s="274"/>
    </row>
    <row r="1037" spans="1:7" x14ac:dyDescent="0.4">
      <c r="A1037" s="275">
        <v>2334</v>
      </c>
      <c r="B1037" s="276">
        <v>10971</v>
      </c>
      <c r="C1037" s="274" t="s">
        <v>3908</v>
      </c>
      <c r="D1037" s="277" t="s">
        <v>2816</v>
      </c>
      <c r="E1037" s="275"/>
      <c r="F1037" s="277"/>
      <c r="G1037" s="274"/>
    </row>
    <row r="1038" spans="1:7" x14ac:dyDescent="0.4">
      <c r="A1038" s="275">
        <v>2330</v>
      </c>
      <c r="B1038" s="276">
        <v>14349</v>
      </c>
      <c r="C1038" s="274" t="s">
        <v>3909</v>
      </c>
      <c r="D1038" s="277" t="s">
        <v>2816</v>
      </c>
      <c r="E1038" s="275"/>
      <c r="F1038" s="277"/>
      <c r="G1038" s="274"/>
    </row>
    <row r="1039" spans="1:7" x14ac:dyDescent="0.4">
      <c r="A1039" s="275">
        <v>2332</v>
      </c>
      <c r="B1039" s="276">
        <v>14658</v>
      </c>
      <c r="C1039" s="274" t="s">
        <v>3910</v>
      </c>
      <c r="D1039" s="277" t="s">
        <v>2816</v>
      </c>
      <c r="E1039" s="275"/>
      <c r="F1039" s="277"/>
      <c r="G1039" s="274"/>
    </row>
    <row r="1040" spans="1:7" x14ac:dyDescent="0.4">
      <c r="A1040" s="275">
        <v>2354</v>
      </c>
      <c r="B1040" s="276">
        <v>14696</v>
      </c>
      <c r="C1040" s="274" t="s">
        <v>3911</v>
      </c>
      <c r="D1040" s="277" t="s">
        <v>2816</v>
      </c>
      <c r="E1040" s="275"/>
      <c r="F1040" s="277"/>
      <c r="G1040" s="274"/>
    </row>
    <row r="1041" spans="1:7" x14ac:dyDescent="0.4">
      <c r="A1041" s="275">
        <v>2344</v>
      </c>
      <c r="B1041" s="276">
        <v>14699</v>
      </c>
      <c r="C1041" s="274" t="s">
        <v>3912</v>
      </c>
      <c r="D1041" s="277" t="s">
        <v>2816</v>
      </c>
      <c r="E1041" s="275"/>
      <c r="F1041" s="277"/>
      <c r="G1041" s="274"/>
    </row>
    <row r="1042" spans="1:7" x14ac:dyDescent="0.4">
      <c r="A1042" s="275">
        <v>2366</v>
      </c>
      <c r="B1042" s="276">
        <v>15192</v>
      </c>
      <c r="C1042" s="274" t="s">
        <v>3913</v>
      </c>
      <c r="D1042" s="277" t="s">
        <v>2816</v>
      </c>
      <c r="E1042" s="275"/>
      <c r="F1042" s="277"/>
      <c r="G1042" s="274"/>
    </row>
    <row r="1043" spans="1:7" x14ac:dyDescent="0.4">
      <c r="A1043" s="275">
        <v>2371</v>
      </c>
      <c r="B1043" s="276">
        <v>16011</v>
      </c>
      <c r="C1043" s="274" t="s">
        <v>3914</v>
      </c>
      <c r="D1043" s="277" t="s">
        <v>2816</v>
      </c>
      <c r="E1043" s="275"/>
      <c r="F1043" s="277"/>
      <c r="G1043" s="274"/>
    </row>
    <row r="1044" spans="1:7" x14ac:dyDescent="0.4">
      <c r="A1044" s="275">
        <v>2359</v>
      </c>
      <c r="B1044" s="276">
        <v>16464</v>
      </c>
      <c r="C1044" s="274" t="s">
        <v>3915</v>
      </c>
      <c r="D1044" s="277" t="s">
        <v>2816</v>
      </c>
      <c r="E1044" s="275"/>
      <c r="F1044" s="277"/>
      <c r="G1044" s="274"/>
    </row>
    <row r="1045" spans="1:7" x14ac:dyDescent="0.4">
      <c r="A1045" s="275">
        <v>2360</v>
      </c>
      <c r="B1045" s="276">
        <v>16675</v>
      </c>
      <c r="C1045" s="274" t="s">
        <v>3916</v>
      </c>
      <c r="D1045" s="277" t="s">
        <v>2816</v>
      </c>
      <c r="E1045" s="275"/>
      <c r="F1045" s="277"/>
      <c r="G1045" s="274"/>
    </row>
    <row r="1046" spans="1:7" x14ac:dyDescent="0.4">
      <c r="A1046" s="275">
        <v>2368</v>
      </c>
      <c r="B1046" s="276">
        <v>16769</v>
      </c>
      <c r="C1046" s="274" t="s">
        <v>3917</v>
      </c>
      <c r="D1046" s="277" t="s">
        <v>2816</v>
      </c>
      <c r="E1046" s="275"/>
      <c r="F1046" s="277"/>
      <c r="G1046" s="274"/>
    </row>
    <row r="1047" spans="1:7" x14ac:dyDescent="0.4">
      <c r="A1047" s="275">
        <v>2363</v>
      </c>
      <c r="B1047" s="276">
        <v>16782</v>
      </c>
      <c r="C1047" s="274" t="s">
        <v>3918</v>
      </c>
      <c r="D1047" s="277" t="s">
        <v>2816</v>
      </c>
      <c r="E1047" s="275"/>
      <c r="F1047" s="277"/>
      <c r="G1047" s="274"/>
    </row>
    <row r="1048" spans="1:7" x14ac:dyDescent="0.4">
      <c r="A1048" s="275">
        <v>2362</v>
      </c>
      <c r="B1048" s="276">
        <v>17336</v>
      </c>
      <c r="C1048" s="274" t="s">
        <v>3919</v>
      </c>
      <c r="D1048" s="277" t="s">
        <v>2816</v>
      </c>
      <c r="E1048" s="275"/>
      <c r="F1048" s="277"/>
      <c r="G1048" s="274"/>
    </row>
    <row r="1049" spans="1:7" x14ac:dyDescent="0.4">
      <c r="A1049" s="275">
        <v>2343</v>
      </c>
      <c r="B1049" s="276">
        <v>18000</v>
      </c>
      <c r="C1049" s="274" t="s">
        <v>3920</v>
      </c>
      <c r="D1049" s="277" t="s">
        <v>2816</v>
      </c>
      <c r="E1049" s="275"/>
      <c r="F1049" s="277"/>
      <c r="G1049" s="274"/>
    </row>
    <row r="1050" spans="1:7" x14ac:dyDescent="0.4">
      <c r="A1050" s="275">
        <v>2347</v>
      </c>
      <c r="B1050" s="276">
        <v>18486</v>
      </c>
      <c r="C1050" s="274" t="s">
        <v>3921</v>
      </c>
      <c r="D1050" s="277" t="s">
        <v>2816</v>
      </c>
      <c r="E1050" s="275"/>
      <c r="F1050" s="277"/>
      <c r="G1050" s="274"/>
    </row>
    <row r="1051" spans="1:7" x14ac:dyDescent="0.4">
      <c r="A1051" s="275">
        <v>2339</v>
      </c>
      <c r="B1051" s="276">
        <v>18489</v>
      </c>
      <c r="C1051" s="274" t="s">
        <v>3922</v>
      </c>
      <c r="D1051" s="277" t="s">
        <v>2816</v>
      </c>
      <c r="E1051" s="275"/>
      <c r="F1051" s="277"/>
      <c r="G1051" s="274"/>
    </row>
    <row r="1052" spans="1:7" x14ac:dyDescent="0.4">
      <c r="A1052" s="275">
        <v>2336</v>
      </c>
      <c r="B1052" s="276">
        <v>18523</v>
      </c>
      <c r="C1052" s="274" t="s">
        <v>3923</v>
      </c>
      <c r="D1052" s="277" t="s">
        <v>2816</v>
      </c>
      <c r="E1052" s="275"/>
      <c r="F1052" s="277"/>
      <c r="G1052" s="274"/>
    </row>
    <row r="1053" spans="1:7" x14ac:dyDescent="0.4">
      <c r="A1053" s="275">
        <v>2357</v>
      </c>
      <c r="B1053" s="276">
        <v>18618</v>
      </c>
      <c r="C1053" s="274" t="s">
        <v>3924</v>
      </c>
      <c r="D1053" s="277" t="s">
        <v>2816</v>
      </c>
      <c r="E1053" s="275"/>
      <c r="F1053" s="277"/>
      <c r="G1053" s="274"/>
    </row>
    <row r="1054" spans="1:7" x14ac:dyDescent="0.4">
      <c r="A1054" s="275">
        <v>2364</v>
      </c>
      <c r="B1054" s="276">
        <v>18642</v>
      </c>
      <c r="C1054" s="274" t="s">
        <v>3925</v>
      </c>
      <c r="D1054" s="277" t="s">
        <v>2816</v>
      </c>
      <c r="E1054" s="275"/>
      <c r="F1054" s="277"/>
      <c r="G1054" s="274"/>
    </row>
    <row r="1055" spans="1:7" x14ac:dyDescent="0.4">
      <c r="A1055" s="275">
        <v>2367</v>
      </c>
      <c r="B1055" s="276">
        <v>18706</v>
      </c>
      <c r="C1055" s="274" t="s">
        <v>3926</v>
      </c>
      <c r="D1055" s="277" t="s">
        <v>2816</v>
      </c>
      <c r="E1055" s="275"/>
      <c r="F1055" s="277"/>
      <c r="G1055" s="274"/>
    </row>
    <row r="1056" spans="1:7" x14ac:dyDescent="0.4">
      <c r="A1056" s="275">
        <v>2329</v>
      </c>
      <c r="B1056" s="276">
        <v>18831</v>
      </c>
      <c r="C1056" s="274" t="s">
        <v>3927</v>
      </c>
      <c r="D1056" s="277" t="s">
        <v>2816</v>
      </c>
      <c r="E1056" s="275"/>
      <c r="F1056" s="277"/>
      <c r="G1056" s="274"/>
    </row>
    <row r="1057" spans="1:7" x14ac:dyDescent="0.4">
      <c r="A1057" s="275">
        <v>2348</v>
      </c>
      <c r="B1057" s="276">
        <v>18844</v>
      </c>
      <c r="C1057" s="274" t="s">
        <v>3928</v>
      </c>
      <c r="D1057" s="277" t="s">
        <v>2816</v>
      </c>
      <c r="E1057" s="275"/>
      <c r="F1057" s="277"/>
      <c r="G1057" s="274"/>
    </row>
    <row r="1058" spans="1:7" x14ac:dyDescent="0.4">
      <c r="A1058" s="275">
        <v>2341</v>
      </c>
      <c r="B1058" s="276">
        <v>18862</v>
      </c>
      <c r="C1058" s="274" t="s">
        <v>3929</v>
      </c>
      <c r="D1058" s="277" t="s">
        <v>2816</v>
      </c>
      <c r="E1058" s="275"/>
      <c r="F1058" s="277"/>
      <c r="G1058" s="274"/>
    </row>
    <row r="1059" spans="1:7" x14ac:dyDescent="0.4">
      <c r="A1059" s="275">
        <v>2337</v>
      </c>
      <c r="B1059" s="276">
        <v>19001</v>
      </c>
      <c r="C1059" s="274" t="s">
        <v>3930</v>
      </c>
      <c r="D1059" s="277" t="s">
        <v>2816</v>
      </c>
      <c r="E1059" s="275"/>
      <c r="F1059" s="277"/>
      <c r="G1059" s="274"/>
    </row>
    <row r="1060" spans="1:7" x14ac:dyDescent="0.4">
      <c r="A1060" s="275">
        <v>2352</v>
      </c>
      <c r="B1060" s="276">
        <v>19099</v>
      </c>
      <c r="C1060" s="274" t="s">
        <v>3931</v>
      </c>
      <c r="D1060" s="277" t="s">
        <v>2816</v>
      </c>
      <c r="E1060" s="275"/>
      <c r="F1060" s="277"/>
      <c r="G1060" s="274"/>
    </row>
    <row r="1061" spans="1:7" x14ac:dyDescent="0.4">
      <c r="A1061" s="275">
        <v>2370</v>
      </c>
      <c r="B1061" s="276">
        <v>19132</v>
      </c>
      <c r="C1061" s="274" t="s">
        <v>3932</v>
      </c>
      <c r="D1061" s="277" t="s">
        <v>2816</v>
      </c>
      <c r="E1061" s="275"/>
      <c r="F1061" s="277"/>
      <c r="G1061" s="274"/>
    </row>
    <row r="1062" spans="1:7" x14ac:dyDescent="0.4">
      <c r="A1062" s="275">
        <v>2356</v>
      </c>
      <c r="B1062" s="276">
        <v>19158</v>
      </c>
      <c r="C1062" s="274" t="s">
        <v>3933</v>
      </c>
      <c r="D1062" s="277" t="s">
        <v>2816</v>
      </c>
      <c r="E1062" s="275"/>
      <c r="F1062" s="277"/>
      <c r="G1062" s="274"/>
    </row>
    <row r="1063" spans="1:7" x14ac:dyDescent="0.4">
      <c r="A1063" s="275">
        <v>2346</v>
      </c>
      <c r="B1063" s="276">
        <v>19203</v>
      </c>
      <c r="C1063" s="274" t="s">
        <v>3934</v>
      </c>
      <c r="D1063" s="277" t="s">
        <v>2816</v>
      </c>
      <c r="E1063" s="275"/>
      <c r="F1063" s="277"/>
      <c r="G1063" s="274"/>
    </row>
    <row r="1064" spans="1:7" x14ac:dyDescent="0.4">
      <c r="A1064" s="275">
        <v>2345</v>
      </c>
      <c r="B1064" s="276">
        <v>19609</v>
      </c>
      <c r="C1064" s="274" t="s">
        <v>3935</v>
      </c>
      <c r="D1064" s="277" t="s">
        <v>2816</v>
      </c>
      <c r="E1064" s="275"/>
      <c r="F1064" s="277"/>
      <c r="G1064" s="274"/>
    </row>
    <row r="1065" spans="1:7" x14ac:dyDescent="0.4">
      <c r="A1065" s="275">
        <v>2369</v>
      </c>
      <c r="B1065" s="276">
        <v>19654</v>
      </c>
      <c r="C1065" s="274" t="s">
        <v>3936</v>
      </c>
      <c r="D1065" s="277" t="s">
        <v>2816</v>
      </c>
      <c r="E1065" s="275"/>
      <c r="F1065" s="277"/>
      <c r="G1065" s="274"/>
    </row>
    <row r="1066" spans="1:7" x14ac:dyDescent="0.4">
      <c r="A1066" s="275">
        <v>2328</v>
      </c>
      <c r="B1066" s="276">
        <v>19658</v>
      </c>
      <c r="C1066" s="274" t="s">
        <v>3937</v>
      </c>
      <c r="D1066" s="277" t="s">
        <v>2816</v>
      </c>
      <c r="E1066" s="275"/>
      <c r="F1066" s="277"/>
      <c r="G1066" s="274"/>
    </row>
    <row r="1067" spans="1:7" x14ac:dyDescent="0.4">
      <c r="A1067" s="275">
        <v>2342</v>
      </c>
      <c r="B1067" s="276">
        <v>19720</v>
      </c>
      <c r="C1067" s="274" t="s">
        <v>3938</v>
      </c>
      <c r="D1067" s="277" t="s">
        <v>2816</v>
      </c>
      <c r="E1067" s="275"/>
      <c r="F1067" s="277"/>
      <c r="G1067" s="274"/>
    </row>
    <row r="1068" spans="1:7" x14ac:dyDescent="0.4">
      <c r="A1068" s="275">
        <v>2335</v>
      </c>
      <c r="B1068" s="276">
        <v>19731</v>
      </c>
      <c r="C1068" s="274" t="s">
        <v>3939</v>
      </c>
      <c r="D1068" s="277" t="s">
        <v>2816</v>
      </c>
      <c r="E1068" s="275"/>
      <c r="F1068" s="277"/>
      <c r="G1068" s="274"/>
    </row>
    <row r="1069" spans="1:7" x14ac:dyDescent="0.4">
      <c r="A1069" s="275">
        <v>2355</v>
      </c>
      <c r="B1069" s="276">
        <v>19765</v>
      </c>
      <c r="C1069" s="274" t="s">
        <v>3940</v>
      </c>
      <c r="D1069" s="277" t="s">
        <v>2816</v>
      </c>
      <c r="E1069" s="275"/>
      <c r="F1069" s="277"/>
      <c r="G1069" s="274"/>
    </row>
    <row r="1070" spans="1:7" x14ac:dyDescent="0.4">
      <c r="A1070" s="275">
        <v>2350</v>
      </c>
      <c r="B1070" s="276">
        <v>19770</v>
      </c>
      <c r="C1070" s="274" t="s">
        <v>3941</v>
      </c>
      <c r="D1070" s="277" t="s">
        <v>2816</v>
      </c>
      <c r="E1070" s="275"/>
      <c r="F1070" s="277"/>
      <c r="G1070" s="274"/>
    </row>
    <row r="1071" spans="1:7" x14ac:dyDescent="0.4">
      <c r="A1071" s="275">
        <v>2420</v>
      </c>
      <c r="B1071" s="276">
        <v>19956</v>
      </c>
      <c r="C1071" s="274" t="s">
        <v>3942</v>
      </c>
      <c r="D1071" s="277" t="s">
        <v>2816</v>
      </c>
      <c r="E1071" s="275"/>
      <c r="F1071" s="277"/>
      <c r="G1071" s="274"/>
    </row>
    <row r="1072" spans="1:7" x14ac:dyDescent="0.4">
      <c r="A1072" s="275">
        <v>2361</v>
      </c>
      <c r="B1072" s="276">
        <v>19978</v>
      </c>
      <c r="C1072" s="274" t="s">
        <v>3943</v>
      </c>
      <c r="D1072" s="277" t="s">
        <v>2816</v>
      </c>
      <c r="E1072" s="275"/>
      <c r="F1072" s="277"/>
      <c r="G1072" s="274"/>
    </row>
    <row r="1073" spans="1:7" x14ac:dyDescent="0.4">
      <c r="A1073" s="275">
        <v>2402</v>
      </c>
      <c r="B1073" s="276">
        <v>20115</v>
      </c>
      <c r="C1073" s="274" t="s">
        <v>3944</v>
      </c>
      <c r="D1073" s="277" t="s">
        <v>2816</v>
      </c>
      <c r="E1073" s="275"/>
      <c r="F1073" s="277"/>
      <c r="G1073" s="274"/>
    </row>
    <row r="1074" spans="1:7" x14ac:dyDescent="0.4">
      <c r="A1074" s="275">
        <v>2331</v>
      </c>
      <c r="B1074" s="276">
        <v>20139</v>
      </c>
      <c r="C1074" s="274" t="s">
        <v>3945</v>
      </c>
      <c r="D1074" s="277" t="s">
        <v>2816</v>
      </c>
      <c r="E1074" s="275"/>
      <c r="F1074" s="277"/>
      <c r="G1074" s="274"/>
    </row>
    <row r="1075" spans="1:7" x14ac:dyDescent="0.4">
      <c r="A1075" s="275">
        <v>2425</v>
      </c>
      <c r="B1075" s="276">
        <v>20152</v>
      </c>
      <c r="C1075" s="274" t="s">
        <v>3946</v>
      </c>
      <c r="D1075" s="277" t="s">
        <v>2816</v>
      </c>
      <c r="E1075" s="275"/>
      <c r="F1075" s="277"/>
      <c r="G1075" s="274"/>
    </row>
    <row r="1076" spans="1:7" x14ac:dyDescent="0.4">
      <c r="A1076" s="275">
        <v>2423</v>
      </c>
      <c r="B1076" s="276">
        <v>20160</v>
      </c>
      <c r="C1076" s="274" t="s">
        <v>3947</v>
      </c>
      <c r="D1076" s="277" t="s">
        <v>2816</v>
      </c>
      <c r="E1076" s="275"/>
      <c r="F1076" s="277"/>
      <c r="G1076" s="274"/>
    </row>
    <row r="1077" spans="1:7" x14ac:dyDescent="0.4">
      <c r="A1077" s="275">
        <v>2349</v>
      </c>
      <c r="B1077" s="276">
        <v>20192</v>
      </c>
      <c r="C1077" s="274" t="s">
        <v>3948</v>
      </c>
      <c r="D1077" s="277" t="s">
        <v>2816</v>
      </c>
      <c r="E1077" s="275"/>
      <c r="F1077" s="277"/>
      <c r="G1077" s="274"/>
    </row>
    <row r="1078" spans="1:7" x14ac:dyDescent="0.4">
      <c r="A1078" s="275">
        <v>2351</v>
      </c>
      <c r="B1078" s="276">
        <v>20313</v>
      </c>
      <c r="C1078" s="274" t="s">
        <v>3949</v>
      </c>
      <c r="D1078" s="277" t="s">
        <v>2816</v>
      </c>
      <c r="E1078" s="275"/>
      <c r="F1078" s="277"/>
      <c r="G1078" s="274"/>
    </row>
    <row r="1079" spans="1:7" x14ac:dyDescent="0.4">
      <c r="A1079" s="275">
        <v>2365</v>
      </c>
      <c r="B1079" s="276">
        <v>20378</v>
      </c>
      <c r="C1079" s="274" t="s">
        <v>3950</v>
      </c>
      <c r="D1079" s="277" t="s">
        <v>2816</v>
      </c>
      <c r="E1079" s="275"/>
      <c r="F1079" s="277"/>
      <c r="G1079" s="274"/>
    </row>
    <row r="1080" spans="1:7" x14ac:dyDescent="0.4">
      <c r="A1080" s="275">
        <v>2378</v>
      </c>
      <c r="B1080" s="276">
        <v>20414</v>
      </c>
      <c r="C1080" s="274" t="s">
        <v>3951</v>
      </c>
      <c r="D1080" s="277" t="s">
        <v>2816</v>
      </c>
      <c r="E1080" s="275"/>
      <c r="F1080" s="277"/>
      <c r="G1080" s="274"/>
    </row>
    <row r="1081" spans="1:7" x14ac:dyDescent="0.4">
      <c r="A1081" s="275">
        <v>2377</v>
      </c>
      <c r="B1081" s="276">
        <v>20520</v>
      </c>
      <c r="C1081" s="274" t="s">
        <v>3952</v>
      </c>
      <c r="D1081" s="277" t="s">
        <v>2816</v>
      </c>
      <c r="E1081" s="275"/>
      <c r="F1081" s="277"/>
      <c r="G1081" s="274"/>
    </row>
    <row r="1082" spans="1:7" x14ac:dyDescent="0.4">
      <c r="A1082" s="275">
        <v>2390</v>
      </c>
      <c r="B1082" s="276">
        <v>20604</v>
      </c>
      <c r="C1082" s="274" t="s">
        <v>3953</v>
      </c>
      <c r="D1082" s="277" t="s">
        <v>2816</v>
      </c>
      <c r="E1082" s="275"/>
      <c r="F1082" s="277"/>
      <c r="G1082" s="274"/>
    </row>
    <row r="1083" spans="1:7" x14ac:dyDescent="0.4">
      <c r="A1083" s="275">
        <v>2379</v>
      </c>
      <c r="B1083" s="276">
        <v>20629</v>
      </c>
      <c r="C1083" s="274" t="s">
        <v>3954</v>
      </c>
      <c r="D1083" s="277" t="s">
        <v>2816</v>
      </c>
      <c r="E1083" s="275"/>
      <c r="F1083" s="277"/>
      <c r="G1083" s="274"/>
    </row>
    <row r="1084" spans="1:7" x14ac:dyDescent="0.4">
      <c r="A1084" s="275">
        <v>2353</v>
      </c>
      <c r="B1084" s="276">
        <v>20636</v>
      </c>
      <c r="C1084" s="274" t="s">
        <v>3955</v>
      </c>
      <c r="D1084" s="277" t="s">
        <v>2816</v>
      </c>
      <c r="E1084" s="275"/>
      <c r="F1084" s="277"/>
      <c r="G1084" s="274"/>
    </row>
    <row r="1085" spans="1:7" x14ac:dyDescent="0.4">
      <c r="A1085" s="275">
        <v>2393</v>
      </c>
      <c r="B1085" s="276">
        <v>20651</v>
      </c>
      <c r="C1085" s="274" t="s">
        <v>3956</v>
      </c>
      <c r="D1085" s="277" t="s">
        <v>2816</v>
      </c>
      <c r="E1085" s="275"/>
      <c r="F1085" s="277"/>
      <c r="G1085" s="274"/>
    </row>
    <row r="1086" spans="1:7" x14ac:dyDescent="0.4">
      <c r="A1086" s="275">
        <v>2338</v>
      </c>
      <c r="B1086" s="276">
        <v>20656</v>
      </c>
      <c r="C1086" s="274" t="s">
        <v>3957</v>
      </c>
      <c r="D1086" s="277" t="s">
        <v>2816</v>
      </c>
      <c r="E1086" s="275"/>
      <c r="F1086" s="277"/>
      <c r="G1086" s="274"/>
    </row>
    <row r="1087" spans="1:7" x14ac:dyDescent="0.4">
      <c r="A1087" s="275">
        <v>2396</v>
      </c>
      <c r="B1087" s="276">
        <v>20676</v>
      </c>
      <c r="C1087" s="274" t="s">
        <v>3958</v>
      </c>
      <c r="D1087" s="277" t="s">
        <v>2816</v>
      </c>
      <c r="E1087" s="275"/>
      <c r="F1087" s="277"/>
      <c r="G1087" s="274"/>
    </row>
    <row r="1088" spans="1:7" x14ac:dyDescent="0.4">
      <c r="A1088" s="275">
        <v>2358</v>
      </c>
      <c r="B1088" s="276">
        <v>20691</v>
      </c>
      <c r="C1088" s="274" t="s">
        <v>3959</v>
      </c>
      <c r="D1088" s="277" t="s">
        <v>2816</v>
      </c>
      <c r="E1088" s="275"/>
      <c r="F1088" s="277"/>
      <c r="G1088" s="274"/>
    </row>
    <row r="1089" spans="1:7" x14ac:dyDescent="0.4">
      <c r="A1089" s="275">
        <v>2405</v>
      </c>
      <c r="B1089" s="276">
        <v>20709</v>
      </c>
      <c r="C1089" s="274" t="s">
        <v>3960</v>
      </c>
      <c r="D1089" s="277" t="s">
        <v>2816</v>
      </c>
      <c r="E1089" s="275"/>
      <c r="F1089" s="277"/>
      <c r="G1089" s="274"/>
    </row>
    <row r="1090" spans="1:7" x14ac:dyDescent="0.4">
      <c r="A1090" s="275">
        <v>2382</v>
      </c>
      <c r="B1090" s="276">
        <v>20728</v>
      </c>
      <c r="C1090" s="274" t="s">
        <v>3961</v>
      </c>
      <c r="D1090" s="277" t="s">
        <v>2816</v>
      </c>
      <c r="E1090" s="275"/>
      <c r="F1090" s="277"/>
      <c r="G1090" s="274"/>
    </row>
    <row r="1091" spans="1:7" x14ac:dyDescent="0.4">
      <c r="A1091" s="275">
        <v>2422</v>
      </c>
      <c r="B1091" s="276">
        <v>20746</v>
      </c>
      <c r="C1091" s="274" t="s">
        <v>3962</v>
      </c>
      <c r="D1091" s="277" t="s">
        <v>2816</v>
      </c>
      <c r="E1091" s="275"/>
      <c r="F1091" s="277"/>
      <c r="G1091" s="274"/>
    </row>
    <row r="1092" spans="1:7" x14ac:dyDescent="0.4">
      <c r="A1092" s="275">
        <v>2409</v>
      </c>
      <c r="B1092" s="276">
        <v>20747</v>
      </c>
      <c r="C1092" s="274" t="s">
        <v>3963</v>
      </c>
      <c r="D1092" s="277" t="s">
        <v>2816</v>
      </c>
      <c r="E1092" s="275"/>
      <c r="F1092" s="277"/>
      <c r="G1092" s="274"/>
    </row>
    <row r="1093" spans="1:7" x14ac:dyDescent="0.4">
      <c r="A1093" s="275">
        <v>2419</v>
      </c>
      <c r="B1093" s="276">
        <v>20756</v>
      </c>
      <c r="C1093" s="274" t="s">
        <v>3964</v>
      </c>
      <c r="D1093" s="277" t="s">
        <v>2816</v>
      </c>
      <c r="E1093" s="275"/>
      <c r="F1093" s="277"/>
      <c r="G1093" s="274"/>
    </row>
    <row r="1094" spans="1:7" x14ac:dyDescent="0.4">
      <c r="A1094" s="275">
        <v>2389</v>
      </c>
      <c r="B1094" s="276">
        <v>20778</v>
      </c>
      <c r="C1094" s="274" t="s">
        <v>3965</v>
      </c>
      <c r="D1094" s="277" t="s">
        <v>2816</v>
      </c>
      <c r="E1094" s="275"/>
      <c r="F1094" s="277"/>
      <c r="G1094" s="274"/>
    </row>
    <row r="1095" spans="1:7" x14ac:dyDescent="0.4">
      <c r="A1095" s="275">
        <v>2373</v>
      </c>
      <c r="B1095" s="276">
        <v>20812</v>
      </c>
      <c r="C1095" s="274" t="s">
        <v>3966</v>
      </c>
      <c r="D1095" s="277" t="s">
        <v>2816</v>
      </c>
      <c r="E1095" s="275"/>
      <c r="F1095" s="277"/>
      <c r="G1095" s="274"/>
    </row>
    <row r="1096" spans="1:7" x14ac:dyDescent="0.4">
      <c r="A1096" s="275">
        <v>2381</v>
      </c>
      <c r="B1096" s="276">
        <v>20878</v>
      </c>
      <c r="C1096" s="274" t="s">
        <v>3967</v>
      </c>
      <c r="D1096" s="277" t="s">
        <v>2816</v>
      </c>
      <c r="E1096" s="275"/>
      <c r="F1096" s="277"/>
      <c r="G1096" s="274"/>
    </row>
    <row r="1097" spans="1:7" x14ac:dyDescent="0.4">
      <c r="A1097" s="275">
        <v>2412</v>
      </c>
      <c r="B1097" s="276">
        <v>20903</v>
      </c>
      <c r="C1097" s="274" t="s">
        <v>3968</v>
      </c>
      <c r="D1097" s="277" t="s">
        <v>2816</v>
      </c>
      <c r="E1097" s="275"/>
      <c r="F1097" s="277"/>
      <c r="G1097" s="274"/>
    </row>
    <row r="1098" spans="1:7" x14ac:dyDescent="0.4">
      <c r="A1098" s="275">
        <v>2383</v>
      </c>
      <c r="B1098" s="276">
        <v>20924</v>
      </c>
      <c r="C1098" s="274" t="s">
        <v>3969</v>
      </c>
      <c r="D1098" s="277" t="s">
        <v>2816</v>
      </c>
      <c r="E1098" s="275"/>
      <c r="F1098" s="277"/>
      <c r="G1098" s="274"/>
    </row>
    <row r="1099" spans="1:7" x14ac:dyDescent="0.4">
      <c r="A1099" s="275">
        <v>2400</v>
      </c>
      <c r="B1099" s="276">
        <v>20972</v>
      </c>
      <c r="C1099" s="274" t="s">
        <v>3970</v>
      </c>
      <c r="D1099" s="277" t="s">
        <v>2816</v>
      </c>
      <c r="E1099" s="275"/>
      <c r="F1099" s="277"/>
      <c r="G1099" s="274"/>
    </row>
    <row r="1100" spans="1:7" x14ac:dyDescent="0.4">
      <c r="A1100" s="275">
        <v>2391</v>
      </c>
      <c r="B1100" s="276">
        <v>21000</v>
      </c>
      <c r="C1100" s="274" t="s">
        <v>3971</v>
      </c>
      <c r="D1100" s="277" t="s">
        <v>2816</v>
      </c>
      <c r="E1100" s="275"/>
      <c r="F1100" s="277"/>
      <c r="G1100" s="274"/>
    </row>
    <row r="1101" spans="1:7" x14ac:dyDescent="0.4">
      <c r="A1101" s="275">
        <v>2424</v>
      </c>
      <c r="B1101" s="276">
        <v>21045</v>
      </c>
      <c r="C1101" s="274" t="s">
        <v>3972</v>
      </c>
      <c r="D1101" s="277" t="s">
        <v>2816</v>
      </c>
      <c r="E1101" s="275"/>
      <c r="F1101" s="277"/>
      <c r="G1101" s="274"/>
    </row>
    <row r="1102" spans="1:7" x14ac:dyDescent="0.4">
      <c r="A1102" s="275">
        <v>2411</v>
      </c>
      <c r="B1102" s="276">
        <v>21060</v>
      </c>
      <c r="C1102" s="274" t="s">
        <v>3973</v>
      </c>
      <c r="D1102" s="277" t="s">
        <v>2816</v>
      </c>
      <c r="E1102" s="275"/>
      <c r="F1102" s="277"/>
      <c r="G1102" s="274"/>
    </row>
    <row r="1103" spans="1:7" x14ac:dyDescent="0.4">
      <c r="A1103" s="275">
        <v>2421</v>
      </c>
      <c r="B1103" s="276">
        <v>21065</v>
      </c>
      <c r="C1103" s="274" t="s">
        <v>3974</v>
      </c>
      <c r="D1103" s="277" t="s">
        <v>2816</v>
      </c>
      <c r="E1103" s="275"/>
      <c r="F1103" s="277"/>
      <c r="G1103" s="274"/>
    </row>
    <row r="1104" spans="1:7" x14ac:dyDescent="0.4">
      <c r="A1104" s="275">
        <v>2384</v>
      </c>
      <c r="B1104" s="276">
        <v>21074</v>
      </c>
      <c r="C1104" s="274" t="s">
        <v>3975</v>
      </c>
      <c r="D1104" s="277" t="s">
        <v>2816</v>
      </c>
      <c r="E1104" s="275"/>
      <c r="F1104" s="277"/>
      <c r="G1104" s="274"/>
    </row>
    <row r="1105" spans="1:7" x14ac:dyDescent="0.4">
      <c r="A1105" s="275">
        <v>2416</v>
      </c>
      <c r="B1105" s="276">
        <v>21110</v>
      </c>
      <c r="C1105" s="274" t="s">
        <v>3976</v>
      </c>
      <c r="D1105" s="277" t="s">
        <v>2816</v>
      </c>
      <c r="E1105" s="275"/>
      <c r="F1105" s="277"/>
      <c r="G1105" s="274"/>
    </row>
    <row r="1106" spans="1:7" x14ac:dyDescent="0.4">
      <c r="A1106" s="275">
        <v>2415</v>
      </c>
      <c r="B1106" s="276">
        <v>21137</v>
      </c>
      <c r="C1106" s="274" t="s">
        <v>3977</v>
      </c>
      <c r="D1106" s="277" t="s">
        <v>2816</v>
      </c>
      <c r="E1106" s="275"/>
      <c r="F1106" s="277"/>
      <c r="G1106" s="274"/>
    </row>
    <row r="1107" spans="1:7" x14ac:dyDescent="0.4">
      <c r="A1107" s="275">
        <v>2375</v>
      </c>
      <c r="B1107" s="276">
        <v>21142</v>
      </c>
      <c r="C1107" s="274" t="s">
        <v>3978</v>
      </c>
      <c r="D1107" s="277" t="s">
        <v>2816</v>
      </c>
      <c r="E1107" s="275"/>
      <c r="F1107" s="277"/>
      <c r="G1107" s="274"/>
    </row>
    <row r="1108" spans="1:7" x14ac:dyDescent="0.4">
      <c r="A1108" s="275">
        <v>2388</v>
      </c>
      <c r="B1108" s="276">
        <v>21156</v>
      </c>
      <c r="C1108" s="274" t="s">
        <v>3979</v>
      </c>
      <c r="D1108" s="277" t="s">
        <v>2816</v>
      </c>
      <c r="E1108" s="275"/>
      <c r="F1108" s="277"/>
      <c r="G1108" s="274"/>
    </row>
    <row r="1109" spans="1:7" x14ac:dyDescent="0.4">
      <c r="A1109" s="275">
        <v>2395</v>
      </c>
      <c r="B1109" s="276">
        <v>21186</v>
      </c>
      <c r="C1109" s="274" t="s">
        <v>3980</v>
      </c>
      <c r="D1109" s="277" t="s">
        <v>2816</v>
      </c>
      <c r="E1109" s="275"/>
      <c r="F1109" s="277"/>
      <c r="G1109" s="274"/>
    </row>
    <row r="1110" spans="1:7" x14ac:dyDescent="0.4">
      <c r="A1110" s="275">
        <v>2406</v>
      </c>
      <c r="B1110" s="276">
        <v>21219</v>
      </c>
      <c r="C1110" s="274" t="s">
        <v>3981</v>
      </c>
      <c r="D1110" s="277" t="s">
        <v>2816</v>
      </c>
      <c r="E1110" s="275"/>
      <c r="F1110" s="277"/>
      <c r="G1110" s="274"/>
    </row>
    <row r="1111" spans="1:7" x14ac:dyDescent="0.4">
      <c r="A1111" s="275">
        <v>2380</v>
      </c>
      <c r="B1111" s="276">
        <v>21225</v>
      </c>
      <c r="C1111" s="274" t="s">
        <v>3982</v>
      </c>
      <c r="D1111" s="277" t="s">
        <v>2816</v>
      </c>
      <c r="E1111" s="275"/>
      <c r="F1111" s="277"/>
      <c r="G1111" s="274"/>
    </row>
    <row r="1112" spans="1:7" x14ac:dyDescent="0.4">
      <c r="A1112" s="275">
        <v>2417</v>
      </c>
      <c r="B1112" s="276">
        <v>21248</v>
      </c>
      <c r="C1112" s="274" t="s">
        <v>3983</v>
      </c>
      <c r="D1112" s="277" t="s">
        <v>2816</v>
      </c>
      <c r="E1112" s="275"/>
      <c r="F1112" s="277"/>
      <c r="G1112" s="274"/>
    </row>
    <row r="1113" spans="1:7" x14ac:dyDescent="0.4">
      <c r="A1113" s="275">
        <v>2408</v>
      </c>
      <c r="B1113" s="276">
        <v>21286</v>
      </c>
      <c r="C1113" s="274" t="s">
        <v>3984</v>
      </c>
      <c r="D1113" s="277" t="s">
        <v>2816</v>
      </c>
      <c r="E1113" s="275"/>
      <c r="F1113" s="277"/>
      <c r="G1113" s="274"/>
    </row>
    <row r="1114" spans="1:7" x14ac:dyDescent="0.4">
      <c r="A1114" s="275">
        <v>2386</v>
      </c>
      <c r="B1114" s="276">
        <v>21301</v>
      </c>
      <c r="C1114" s="274" t="s">
        <v>3985</v>
      </c>
      <c r="D1114" s="277" t="s">
        <v>2816</v>
      </c>
      <c r="E1114" s="275"/>
      <c r="F1114" s="277"/>
      <c r="G1114" s="274"/>
    </row>
    <row r="1115" spans="1:7" x14ac:dyDescent="0.4">
      <c r="A1115" s="275">
        <v>2413</v>
      </c>
      <c r="B1115" s="276">
        <v>21302</v>
      </c>
      <c r="C1115" s="274" t="s">
        <v>3986</v>
      </c>
      <c r="D1115" s="277" t="s">
        <v>2816</v>
      </c>
      <c r="E1115" s="275"/>
      <c r="F1115" s="277"/>
      <c r="G1115" s="274"/>
    </row>
    <row r="1116" spans="1:7" x14ac:dyDescent="0.4">
      <c r="A1116" s="275">
        <v>2414</v>
      </c>
      <c r="B1116" s="276">
        <v>21314</v>
      </c>
      <c r="C1116" s="274" t="s">
        <v>3987</v>
      </c>
      <c r="D1116" s="277" t="s">
        <v>2816</v>
      </c>
      <c r="E1116" s="275"/>
      <c r="F1116" s="277"/>
      <c r="G1116" s="274"/>
    </row>
    <row r="1117" spans="1:7" x14ac:dyDescent="0.4">
      <c r="A1117" s="275">
        <v>2407</v>
      </c>
      <c r="B1117" s="276">
        <v>21355</v>
      </c>
      <c r="C1117" s="274" t="s">
        <v>3988</v>
      </c>
      <c r="D1117" s="277" t="s">
        <v>2816</v>
      </c>
      <c r="E1117" s="275"/>
      <c r="F1117" s="277"/>
      <c r="G1117" s="274"/>
    </row>
    <row r="1118" spans="1:7" x14ac:dyDescent="0.4">
      <c r="A1118" s="275">
        <v>2397</v>
      </c>
      <c r="B1118" s="276">
        <v>21357</v>
      </c>
      <c r="C1118" s="274" t="s">
        <v>3989</v>
      </c>
      <c r="D1118" s="277" t="s">
        <v>2816</v>
      </c>
      <c r="E1118" s="275"/>
      <c r="F1118" s="277"/>
      <c r="G1118" s="274"/>
    </row>
    <row r="1119" spans="1:7" x14ac:dyDescent="0.4">
      <c r="A1119" s="275">
        <v>2387</v>
      </c>
      <c r="B1119" s="276">
        <v>21377</v>
      </c>
      <c r="C1119" s="274" t="s">
        <v>3990</v>
      </c>
      <c r="D1119" s="277" t="s">
        <v>2816</v>
      </c>
      <c r="E1119" s="275"/>
      <c r="F1119" s="277"/>
      <c r="G1119" s="274"/>
    </row>
    <row r="1120" spans="1:7" x14ac:dyDescent="0.4">
      <c r="A1120" s="275">
        <v>2385</v>
      </c>
      <c r="B1120" s="276">
        <v>21464</v>
      </c>
      <c r="C1120" s="274" t="s">
        <v>3991</v>
      </c>
      <c r="D1120" s="277" t="s">
        <v>2816</v>
      </c>
      <c r="E1120" s="275"/>
      <c r="F1120" s="277"/>
      <c r="G1120" s="274"/>
    </row>
    <row r="1121" spans="1:7" x14ac:dyDescent="0.4">
      <c r="A1121" s="275">
        <v>2376</v>
      </c>
      <c r="B1121" s="276">
        <v>21511</v>
      </c>
      <c r="C1121" s="274" t="s">
        <v>3992</v>
      </c>
      <c r="D1121" s="277" t="s">
        <v>2816</v>
      </c>
      <c r="E1121" s="275"/>
      <c r="F1121" s="277"/>
      <c r="G1121" s="274"/>
    </row>
    <row r="1122" spans="1:7" x14ac:dyDescent="0.4">
      <c r="A1122" s="275">
        <v>2410</v>
      </c>
      <c r="B1122" s="276">
        <v>21520</v>
      </c>
      <c r="C1122" s="274" t="s">
        <v>3993</v>
      </c>
      <c r="D1122" s="277" t="s">
        <v>2816</v>
      </c>
      <c r="E1122" s="275"/>
      <c r="F1122" s="277"/>
      <c r="G1122" s="274"/>
    </row>
    <row r="1123" spans="1:7" x14ac:dyDescent="0.4">
      <c r="A1123" s="275">
        <v>2392</v>
      </c>
      <c r="B1123" s="276">
        <v>21522</v>
      </c>
      <c r="C1123" s="274" t="s">
        <v>3994</v>
      </c>
      <c r="D1123" s="277" t="s">
        <v>2816</v>
      </c>
      <c r="E1123" s="275"/>
      <c r="F1123" s="277"/>
      <c r="G1123" s="274"/>
    </row>
    <row r="1124" spans="1:7" x14ac:dyDescent="0.4">
      <c r="A1124" s="275">
        <v>2399</v>
      </c>
      <c r="B1124" s="276">
        <v>21571</v>
      </c>
      <c r="C1124" s="274" t="s">
        <v>3995</v>
      </c>
      <c r="D1124" s="277" t="s">
        <v>2816</v>
      </c>
      <c r="E1124" s="275"/>
      <c r="F1124" s="277"/>
      <c r="G1124" s="274"/>
    </row>
    <row r="1125" spans="1:7" x14ac:dyDescent="0.4">
      <c r="A1125" s="275">
        <v>2372</v>
      </c>
      <c r="B1125" s="276">
        <v>21585</v>
      </c>
      <c r="C1125" s="274" t="s">
        <v>3996</v>
      </c>
      <c r="D1125" s="277" t="s">
        <v>2816</v>
      </c>
      <c r="E1125" s="275"/>
      <c r="F1125" s="277"/>
      <c r="G1125" s="274"/>
    </row>
    <row r="1126" spans="1:7" x14ac:dyDescent="0.4">
      <c r="A1126" s="275">
        <v>2394</v>
      </c>
      <c r="B1126" s="276">
        <v>21599</v>
      </c>
      <c r="C1126" s="274" t="s">
        <v>3997</v>
      </c>
      <c r="D1126" s="277" t="s">
        <v>2816</v>
      </c>
      <c r="E1126" s="275"/>
      <c r="F1126" s="277"/>
      <c r="G1126" s="274"/>
    </row>
    <row r="1127" spans="1:7" x14ac:dyDescent="0.4">
      <c r="A1127" s="275">
        <v>2403</v>
      </c>
      <c r="B1127" s="276">
        <v>21775</v>
      </c>
      <c r="C1127" s="274" t="s">
        <v>3998</v>
      </c>
      <c r="D1127" s="277" t="s">
        <v>2816</v>
      </c>
      <c r="E1127" s="275"/>
      <c r="F1127" s="277"/>
      <c r="G1127" s="274"/>
    </row>
    <row r="1128" spans="1:7" x14ac:dyDescent="0.4">
      <c r="A1128" s="275">
        <v>2374</v>
      </c>
      <c r="B1128" s="276">
        <v>21790</v>
      </c>
      <c r="C1128" s="274" t="s">
        <v>3999</v>
      </c>
      <c r="D1128" s="277" t="s">
        <v>2816</v>
      </c>
      <c r="E1128" s="275"/>
      <c r="F1128" s="277"/>
      <c r="G1128" s="274"/>
    </row>
    <row r="1129" spans="1:7" x14ac:dyDescent="0.4">
      <c r="A1129" s="275">
        <v>2398</v>
      </c>
      <c r="B1129" s="276">
        <v>21799</v>
      </c>
      <c r="C1129" s="274" t="s">
        <v>4000</v>
      </c>
      <c r="D1129" s="277" t="s">
        <v>2816</v>
      </c>
      <c r="E1129" s="275"/>
      <c r="F1129" s="277"/>
      <c r="G1129" s="274"/>
    </row>
    <row r="1130" spans="1:7" x14ac:dyDescent="0.4">
      <c r="A1130" s="275">
        <v>2404</v>
      </c>
      <c r="B1130" s="276">
        <v>21969</v>
      </c>
      <c r="C1130" s="274" t="s">
        <v>4001</v>
      </c>
      <c r="D1130" s="277" t="s">
        <v>2816</v>
      </c>
      <c r="E1130" s="275"/>
      <c r="F1130" s="277"/>
      <c r="G1130" s="274"/>
    </row>
    <row r="1131" spans="1:7" x14ac:dyDescent="0.4">
      <c r="A1131" s="275">
        <v>2401</v>
      </c>
      <c r="B1131" s="276">
        <v>22008</v>
      </c>
      <c r="C1131" s="274" t="s">
        <v>4002</v>
      </c>
      <c r="D1131" s="277" t="s">
        <v>2816</v>
      </c>
      <c r="E1131" s="275"/>
      <c r="F1131" s="277"/>
      <c r="G1131" s="274"/>
    </row>
    <row r="1132" spans="1:7" x14ac:dyDescent="0.4">
      <c r="A1132" s="275">
        <v>2418</v>
      </c>
      <c r="B1132" s="276">
        <v>22374</v>
      </c>
      <c r="C1132" s="274" t="s">
        <v>4003</v>
      </c>
      <c r="D1132" s="277" t="s">
        <v>2816</v>
      </c>
      <c r="E1132" s="275"/>
      <c r="F1132" s="277"/>
      <c r="G1132" s="274"/>
    </row>
    <row r="1133" spans="1:7" x14ac:dyDescent="0.4">
      <c r="A1133" s="275">
        <v>238</v>
      </c>
      <c r="B1133" s="276">
        <v>1898</v>
      </c>
      <c r="C1133" s="274" t="s">
        <v>4004</v>
      </c>
      <c r="D1133" s="277" t="s">
        <v>2816</v>
      </c>
      <c r="E1133" s="275">
        <v>1</v>
      </c>
      <c r="F1133" s="277" t="s">
        <v>2816</v>
      </c>
      <c r="G1133" s="274"/>
    </row>
    <row r="1134" spans="1:7" x14ac:dyDescent="0.4">
      <c r="A1134" s="275">
        <v>243</v>
      </c>
      <c r="B1134" s="276">
        <v>555</v>
      </c>
      <c r="C1134" s="274" t="s">
        <v>4005</v>
      </c>
      <c r="D1134" s="277" t="s">
        <v>2991</v>
      </c>
      <c r="E1134" s="275">
        <v>2</v>
      </c>
      <c r="F1134" s="277" t="s">
        <v>2991</v>
      </c>
      <c r="G1134" s="274"/>
    </row>
    <row r="1135" spans="1:7" x14ac:dyDescent="0.4">
      <c r="A1135" s="275">
        <v>9</v>
      </c>
      <c r="B1135" s="276">
        <v>4054</v>
      </c>
      <c r="C1135" s="274" t="s">
        <v>4006</v>
      </c>
      <c r="D1135" s="277" t="s">
        <v>2816</v>
      </c>
      <c r="E1135" s="275">
        <v>3</v>
      </c>
      <c r="F1135" s="277" t="s">
        <v>2816</v>
      </c>
      <c r="G1135" s="274"/>
    </row>
    <row r="1136" spans="1:7" x14ac:dyDescent="0.4">
      <c r="A1136" s="275">
        <v>69</v>
      </c>
      <c r="B1136" s="276">
        <v>656</v>
      </c>
      <c r="C1136" s="274" t="s">
        <v>4007</v>
      </c>
      <c r="D1136" s="277" t="s">
        <v>2816</v>
      </c>
      <c r="E1136" s="275">
        <v>4</v>
      </c>
      <c r="F1136" s="277" t="s">
        <v>2991</v>
      </c>
      <c r="G1136" s="274"/>
    </row>
    <row r="1137" spans="1:7" x14ac:dyDescent="0.4">
      <c r="A1137" s="275">
        <v>49</v>
      </c>
      <c r="B1137" s="276">
        <v>314</v>
      </c>
      <c r="C1137" s="274" t="s">
        <v>4008</v>
      </c>
      <c r="D1137" s="277" t="s">
        <v>2914</v>
      </c>
      <c r="E1137" s="275">
        <v>5</v>
      </c>
      <c r="F1137" s="277" t="s">
        <v>2914</v>
      </c>
      <c r="G1137" s="274"/>
    </row>
    <row r="1138" spans="1:7" x14ac:dyDescent="0.4">
      <c r="A1138" s="275">
        <v>864</v>
      </c>
      <c r="B1138" s="276">
        <v>7799</v>
      </c>
      <c r="C1138" s="274" t="s">
        <v>4009</v>
      </c>
      <c r="D1138" s="277" t="s">
        <v>2816</v>
      </c>
      <c r="E1138" s="275">
        <v>7</v>
      </c>
      <c r="F1138" s="277" t="s">
        <v>2816</v>
      </c>
      <c r="G1138" s="274"/>
    </row>
    <row r="1139" spans="1:7" x14ac:dyDescent="0.4">
      <c r="A1139" s="275">
        <v>1</v>
      </c>
      <c r="B1139" s="276">
        <v>450</v>
      </c>
      <c r="C1139" s="274" t="s">
        <v>4010</v>
      </c>
      <c r="D1139" s="277" t="s">
        <v>2816</v>
      </c>
      <c r="E1139" s="275">
        <v>8</v>
      </c>
      <c r="F1139" s="277" t="s">
        <v>2816</v>
      </c>
      <c r="G1139" s="274"/>
    </row>
    <row r="1140" spans="1:7" x14ac:dyDescent="0.4">
      <c r="A1140" s="275">
        <v>53</v>
      </c>
      <c r="B1140" s="276">
        <v>5318</v>
      </c>
      <c r="C1140" s="274" t="s">
        <v>4011</v>
      </c>
      <c r="D1140" s="277" t="s">
        <v>2816</v>
      </c>
      <c r="E1140" s="275">
        <v>9</v>
      </c>
      <c r="F1140" s="277" t="s">
        <v>2816</v>
      </c>
      <c r="G1140" s="274"/>
    </row>
    <row r="1141" spans="1:7" x14ac:dyDescent="0.4">
      <c r="A1141" s="275">
        <v>155</v>
      </c>
      <c r="B1141" s="276">
        <v>1480</v>
      </c>
      <c r="C1141" s="274" t="s">
        <v>4012</v>
      </c>
      <c r="D1141" s="277" t="s">
        <v>2816</v>
      </c>
      <c r="E1141" s="275">
        <v>10</v>
      </c>
      <c r="F1141" s="277" t="s">
        <v>2816</v>
      </c>
      <c r="G1141" s="274"/>
    </row>
    <row r="1142" spans="1:7" x14ac:dyDescent="0.4">
      <c r="A1142" s="275">
        <v>216</v>
      </c>
      <c r="B1142" s="276">
        <v>2197</v>
      </c>
      <c r="C1142" s="274" t="s">
        <v>4013</v>
      </c>
      <c r="D1142" s="277" t="s">
        <v>2991</v>
      </c>
      <c r="E1142" s="275">
        <v>12</v>
      </c>
      <c r="F1142" s="277" t="s">
        <v>2991</v>
      </c>
      <c r="G1142" s="274"/>
    </row>
    <row r="1143" spans="1:7" x14ac:dyDescent="0.4">
      <c r="A1143" s="275">
        <v>782</v>
      </c>
      <c r="B1143" s="276">
        <v>4649</v>
      </c>
      <c r="C1143" s="274" t="s">
        <v>4014</v>
      </c>
      <c r="D1143" s="277" t="s">
        <v>2816</v>
      </c>
      <c r="E1143" s="275">
        <v>13</v>
      </c>
      <c r="F1143" s="277" t="s">
        <v>2816</v>
      </c>
      <c r="G1143" s="274"/>
    </row>
    <row r="1144" spans="1:7" x14ac:dyDescent="0.4">
      <c r="A1144" s="275">
        <v>129</v>
      </c>
      <c r="B1144" s="276">
        <v>1799</v>
      </c>
      <c r="C1144" s="274" t="s">
        <v>4015</v>
      </c>
      <c r="D1144" s="277" t="s">
        <v>2816</v>
      </c>
      <c r="E1144" s="275">
        <v>14</v>
      </c>
      <c r="F1144" s="277" t="s">
        <v>2816</v>
      </c>
      <c r="G1144" s="274"/>
    </row>
    <row r="1145" spans="1:7" x14ac:dyDescent="0.4">
      <c r="A1145" s="275">
        <v>61</v>
      </c>
      <c r="B1145" s="276">
        <v>740</v>
      </c>
      <c r="C1145" s="274" t="s">
        <v>4016</v>
      </c>
      <c r="D1145" s="277" t="s">
        <v>2816</v>
      </c>
      <c r="E1145" s="275">
        <v>15</v>
      </c>
      <c r="F1145" s="277" t="s">
        <v>2816</v>
      </c>
      <c r="G1145" s="274"/>
    </row>
    <row r="1146" spans="1:7" x14ac:dyDescent="0.4">
      <c r="A1146" s="275">
        <v>263</v>
      </c>
      <c r="B1146" s="276">
        <v>4045</v>
      </c>
      <c r="C1146" s="274" t="s">
        <v>4017</v>
      </c>
      <c r="D1146" s="277" t="s">
        <v>2816</v>
      </c>
      <c r="E1146" s="275">
        <v>16</v>
      </c>
      <c r="F1146" s="277" t="s">
        <v>2816</v>
      </c>
      <c r="G1146" s="274"/>
    </row>
    <row r="1147" spans="1:7" x14ac:dyDescent="0.4">
      <c r="A1147" s="275">
        <v>664</v>
      </c>
      <c r="B1147" s="276">
        <v>6360</v>
      </c>
      <c r="C1147" s="274" t="s">
        <v>4018</v>
      </c>
      <c r="D1147" s="277" t="s">
        <v>2991</v>
      </c>
      <c r="E1147" s="275">
        <v>17</v>
      </c>
      <c r="F1147" s="277" t="s">
        <v>2991</v>
      </c>
      <c r="G1147" s="274"/>
    </row>
    <row r="1148" spans="1:7" x14ac:dyDescent="0.4">
      <c r="A1148" s="275">
        <v>19</v>
      </c>
      <c r="B1148" s="276">
        <v>4280</v>
      </c>
      <c r="C1148" s="274" t="s">
        <v>4019</v>
      </c>
      <c r="D1148" s="277" t="s">
        <v>2816</v>
      </c>
      <c r="E1148" s="275">
        <v>18</v>
      </c>
      <c r="F1148" s="277" t="s">
        <v>2816</v>
      </c>
      <c r="G1148" s="274"/>
    </row>
    <row r="1149" spans="1:7" x14ac:dyDescent="0.4">
      <c r="A1149" s="275">
        <v>774</v>
      </c>
      <c r="B1149" s="276">
        <v>9868</v>
      </c>
      <c r="C1149" s="274" t="s">
        <v>4020</v>
      </c>
      <c r="D1149" s="277" t="s">
        <v>2816</v>
      </c>
      <c r="E1149" s="275">
        <v>19</v>
      </c>
      <c r="F1149" s="277" t="s">
        <v>2816</v>
      </c>
      <c r="G1149" s="274"/>
    </row>
    <row r="1150" spans="1:7" x14ac:dyDescent="0.4">
      <c r="A1150" s="275">
        <v>645</v>
      </c>
      <c r="B1150" s="276">
        <v>6745</v>
      </c>
      <c r="C1150" s="274" t="s">
        <v>4021</v>
      </c>
      <c r="D1150" s="277" t="s">
        <v>2816</v>
      </c>
      <c r="E1150" s="275">
        <v>20</v>
      </c>
      <c r="F1150" s="277" t="s">
        <v>2991</v>
      </c>
      <c r="G1150" s="274"/>
    </row>
    <row r="1151" spans="1:7" x14ac:dyDescent="0.4">
      <c r="A1151" s="275">
        <v>405</v>
      </c>
      <c r="B1151" s="276">
        <v>6704</v>
      </c>
      <c r="C1151" s="274" t="s">
        <v>4022</v>
      </c>
      <c r="D1151" s="277" t="s">
        <v>2816</v>
      </c>
      <c r="E1151" s="275">
        <v>21</v>
      </c>
      <c r="F1151" s="277" t="s">
        <v>2816</v>
      </c>
      <c r="G1151" s="274"/>
    </row>
    <row r="1152" spans="1:7" x14ac:dyDescent="0.4">
      <c r="A1152" s="275">
        <v>668</v>
      </c>
      <c r="B1152" s="276">
        <v>5877</v>
      </c>
      <c r="C1152" s="274" t="s">
        <v>4023</v>
      </c>
      <c r="D1152" s="277" t="s">
        <v>2816</v>
      </c>
      <c r="E1152" s="275">
        <v>22</v>
      </c>
      <c r="F1152" s="277" t="s">
        <v>2816</v>
      </c>
      <c r="G1152" s="274"/>
    </row>
    <row r="1153" spans="1:7" x14ac:dyDescent="0.4">
      <c r="A1153" s="275">
        <v>605</v>
      </c>
      <c r="B1153" s="276">
        <v>8102</v>
      </c>
      <c r="C1153" s="274" t="s">
        <v>4024</v>
      </c>
      <c r="D1153" s="277" t="s">
        <v>2816</v>
      </c>
      <c r="E1153" s="275">
        <v>23</v>
      </c>
      <c r="F1153" s="277" t="s">
        <v>2816</v>
      </c>
      <c r="G1153" s="274"/>
    </row>
    <row r="1154" spans="1:7" x14ac:dyDescent="0.4">
      <c r="A1154" s="275">
        <v>786</v>
      </c>
      <c r="B1154" s="276">
        <v>4835</v>
      </c>
      <c r="C1154" s="274" t="s">
        <v>4025</v>
      </c>
      <c r="D1154" s="277" t="s">
        <v>2816</v>
      </c>
      <c r="E1154" s="275">
        <v>24</v>
      </c>
      <c r="F1154" s="277" t="s">
        <v>2991</v>
      </c>
      <c r="G1154" s="274"/>
    </row>
    <row r="1155" spans="1:7" x14ac:dyDescent="0.4">
      <c r="A1155" s="275">
        <v>22</v>
      </c>
      <c r="B1155" s="276">
        <v>303</v>
      </c>
      <c r="C1155" s="274" t="s">
        <v>4026</v>
      </c>
      <c r="D1155" s="277" t="s">
        <v>2816</v>
      </c>
      <c r="E1155" s="275">
        <v>25</v>
      </c>
      <c r="F1155" s="277" t="s">
        <v>2816</v>
      </c>
      <c r="G1155" s="274"/>
    </row>
    <row r="1156" spans="1:7" x14ac:dyDescent="0.4">
      <c r="A1156" s="275">
        <v>215</v>
      </c>
      <c r="B1156" s="276">
        <v>421</v>
      </c>
      <c r="C1156" s="274" t="s">
        <v>4027</v>
      </c>
      <c r="D1156" s="277" t="s">
        <v>2816</v>
      </c>
      <c r="E1156" s="275">
        <v>26</v>
      </c>
      <c r="F1156" s="277" t="s">
        <v>2816</v>
      </c>
      <c r="G1156" s="274"/>
    </row>
    <row r="1157" spans="1:7" x14ac:dyDescent="0.4">
      <c r="A1157" s="275">
        <v>843</v>
      </c>
      <c r="B1157" s="276">
        <v>10493</v>
      </c>
      <c r="C1157" s="274" t="s">
        <v>4028</v>
      </c>
      <c r="D1157" s="277" t="s">
        <v>2816</v>
      </c>
      <c r="E1157" s="275">
        <v>27</v>
      </c>
      <c r="F1157" s="277" t="s">
        <v>2816</v>
      </c>
      <c r="G1157" s="274"/>
    </row>
    <row r="1158" spans="1:7" x14ac:dyDescent="0.4">
      <c r="A1158" s="275">
        <v>488</v>
      </c>
      <c r="B1158" s="276">
        <v>963</v>
      </c>
      <c r="C1158" s="274" t="s">
        <v>4029</v>
      </c>
      <c r="D1158" s="277" t="s">
        <v>2816</v>
      </c>
      <c r="E1158" s="275">
        <v>28</v>
      </c>
      <c r="F1158" s="277" t="s">
        <v>2816</v>
      </c>
      <c r="G1158" s="274"/>
    </row>
    <row r="1159" spans="1:7" x14ac:dyDescent="0.4">
      <c r="A1159" s="275">
        <v>350</v>
      </c>
      <c r="B1159" s="276">
        <v>4580</v>
      </c>
      <c r="C1159" s="274" t="s">
        <v>4030</v>
      </c>
      <c r="D1159" s="277" t="s">
        <v>2816</v>
      </c>
      <c r="E1159" s="275">
        <v>29</v>
      </c>
      <c r="F1159" s="277" t="s">
        <v>2991</v>
      </c>
      <c r="G1159" s="274"/>
    </row>
    <row r="1160" spans="1:7" x14ac:dyDescent="0.4">
      <c r="A1160" s="275">
        <v>120</v>
      </c>
      <c r="B1160" s="276">
        <v>2190</v>
      </c>
      <c r="C1160" s="274" t="s">
        <v>4031</v>
      </c>
      <c r="D1160" s="277" t="s">
        <v>2816</v>
      </c>
      <c r="E1160" s="275">
        <v>30</v>
      </c>
      <c r="F1160" s="277" t="s">
        <v>2816</v>
      </c>
      <c r="G1160" s="274"/>
    </row>
    <row r="1161" spans="1:7" x14ac:dyDescent="0.4">
      <c r="A1161" s="275">
        <v>14</v>
      </c>
      <c r="B1161" s="276">
        <v>2272</v>
      </c>
      <c r="C1161" s="274" t="s">
        <v>4032</v>
      </c>
      <c r="D1161" s="277" t="s">
        <v>2816</v>
      </c>
      <c r="E1161" s="275">
        <v>31</v>
      </c>
      <c r="F1161" s="277" t="s">
        <v>2991</v>
      </c>
      <c r="G1161" s="274"/>
    </row>
    <row r="1162" spans="1:7" x14ac:dyDescent="0.4">
      <c r="A1162" s="275">
        <v>103</v>
      </c>
      <c r="B1162" s="276">
        <v>1130</v>
      </c>
      <c r="C1162" s="274" t="s">
        <v>4033</v>
      </c>
      <c r="D1162" s="277" t="s">
        <v>2816</v>
      </c>
      <c r="E1162" s="275">
        <v>32</v>
      </c>
      <c r="F1162" s="277" t="s">
        <v>2816</v>
      </c>
      <c r="G1162" s="274"/>
    </row>
    <row r="1163" spans="1:7" x14ac:dyDescent="0.4">
      <c r="A1163" s="275">
        <v>498</v>
      </c>
      <c r="B1163" s="276">
        <v>7747</v>
      </c>
      <c r="C1163" s="274" t="s">
        <v>4034</v>
      </c>
      <c r="D1163" s="277" t="s">
        <v>2816</v>
      </c>
      <c r="E1163" s="275">
        <v>33</v>
      </c>
      <c r="F1163" s="277" t="s">
        <v>2816</v>
      </c>
      <c r="G1163" s="274"/>
    </row>
    <row r="1164" spans="1:7" x14ac:dyDescent="0.4">
      <c r="A1164" s="275">
        <v>398</v>
      </c>
      <c r="B1164" s="276">
        <v>8346</v>
      </c>
      <c r="C1164" s="274" t="s">
        <v>4035</v>
      </c>
      <c r="D1164" s="277" t="s">
        <v>2816</v>
      </c>
      <c r="E1164" s="275">
        <v>34</v>
      </c>
      <c r="F1164" s="277" t="s">
        <v>2816</v>
      </c>
      <c r="G1164" s="274"/>
    </row>
    <row r="1165" spans="1:7" x14ac:dyDescent="0.4">
      <c r="A1165" s="275">
        <v>59</v>
      </c>
      <c r="B1165" s="276">
        <v>3877</v>
      </c>
      <c r="C1165" s="274" t="s">
        <v>4036</v>
      </c>
      <c r="D1165" s="277" t="s">
        <v>2991</v>
      </c>
      <c r="E1165" s="275">
        <v>35</v>
      </c>
      <c r="F1165" s="277" t="s">
        <v>2991</v>
      </c>
      <c r="G1165" s="274"/>
    </row>
    <row r="1166" spans="1:7" x14ac:dyDescent="0.4">
      <c r="A1166" s="275">
        <v>143</v>
      </c>
      <c r="B1166" s="276">
        <v>427</v>
      </c>
      <c r="C1166" s="274" t="s">
        <v>4037</v>
      </c>
      <c r="D1166" s="277" t="s">
        <v>2816</v>
      </c>
      <c r="E1166" s="275">
        <v>36</v>
      </c>
      <c r="F1166" s="277" t="s">
        <v>2991</v>
      </c>
      <c r="G1166" s="274"/>
    </row>
    <row r="1167" spans="1:7" x14ac:dyDescent="0.4">
      <c r="A1167" s="275">
        <v>600</v>
      </c>
      <c r="B1167" s="276">
        <v>8854</v>
      </c>
      <c r="C1167" s="274" t="s">
        <v>4038</v>
      </c>
      <c r="D1167" s="277" t="s">
        <v>2816</v>
      </c>
      <c r="E1167" s="275">
        <v>37</v>
      </c>
      <c r="F1167" s="277" t="s">
        <v>2816</v>
      </c>
      <c r="G1167" s="274"/>
    </row>
    <row r="1168" spans="1:7" x14ac:dyDescent="0.4">
      <c r="A1168" s="275">
        <v>408</v>
      </c>
      <c r="B1168" s="276">
        <v>2973</v>
      </c>
      <c r="C1168" s="274" t="s">
        <v>4039</v>
      </c>
      <c r="D1168" s="277" t="s">
        <v>2991</v>
      </c>
      <c r="E1168" s="275">
        <v>38</v>
      </c>
      <c r="F1168" s="277" t="s">
        <v>2991</v>
      </c>
      <c r="G1168" s="274"/>
    </row>
    <row r="1169" spans="1:7" x14ac:dyDescent="0.4">
      <c r="A1169" s="275">
        <v>584</v>
      </c>
      <c r="B1169" s="276">
        <v>8713</v>
      </c>
      <c r="C1169" s="274" t="s">
        <v>4040</v>
      </c>
      <c r="D1169" s="277" t="s">
        <v>2816</v>
      </c>
      <c r="E1169" s="275">
        <v>39</v>
      </c>
      <c r="F1169" s="277" t="s">
        <v>2816</v>
      </c>
      <c r="G1169" s="274"/>
    </row>
    <row r="1170" spans="1:7" x14ac:dyDescent="0.4">
      <c r="A1170" s="275">
        <v>700</v>
      </c>
      <c r="B1170" s="276">
        <v>7703</v>
      </c>
      <c r="C1170" s="274" t="s">
        <v>4041</v>
      </c>
      <c r="D1170" s="277" t="s">
        <v>2914</v>
      </c>
      <c r="E1170" s="275">
        <v>40</v>
      </c>
      <c r="F1170" s="277" t="s">
        <v>2914</v>
      </c>
      <c r="G1170" s="274"/>
    </row>
    <row r="1171" spans="1:7" x14ac:dyDescent="0.4">
      <c r="A1171" s="275">
        <v>20</v>
      </c>
      <c r="B1171" s="276">
        <v>1669</v>
      </c>
      <c r="C1171" s="274" t="s">
        <v>4042</v>
      </c>
      <c r="D1171" s="277" t="s">
        <v>2816</v>
      </c>
      <c r="E1171" s="275">
        <v>41</v>
      </c>
      <c r="F1171" s="277" t="s">
        <v>2816</v>
      </c>
      <c r="G1171" s="274"/>
    </row>
    <row r="1172" spans="1:7" x14ac:dyDescent="0.4">
      <c r="A1172" s="275">
        <v>93</v>
      </c>
      <c r="B1172" s="276">
        <v>1276</v>
      </c>
      <c r="C1172" s="274" t="s">
        <v>4043</v>
      </c>
      <c r="D1172" s="277" t="s">
        <v>2991</v>
      </c>
      <c r="E1172" s="275">
        <v>42</v>
      </c>
      <c r="F1172" s="277" t="s">
        <v>2991</v>
      </c>
      <c r="G1172" s="274"/>
    </row>
    <row r="1173" spans="1:7" x14ac:dyDescent="0.4">
      <c r="A1173" s="275">
        <v>333</v>
      </c>
      <c r="B1173" s="276">
        <v>290</v>
      </c>
      <c r="C1173" s="274" t="s">
        <v>4044</v>
      </c>
      <c r="D1173" s="277" t="s">
        <v>2816</v>
      </c>
      <c r="E1173" s="275">
        <v>43</v>
      </c>
      <c r="F1173" s="277" t="s">
        <v>2816</v>
      </c>
      <c r="G1173" s="274"/>
    </row>
    <row r="1174" spans="1:7" x14ac:dyDescent="0.4">
      <c r="A1174" s="275">
        <v>415</v>
      </c>
      <c r="B1174" s="276">
        <v>524</v>
      </c>
      <c r="C1174" s="274" t="s">
        <v>4045</v>
      </c>
      <c r="D1174" s="277" t="s">
        <v>2816</v>
      </c>
      <c r="E1174" s="275">
        <v>44</v>
      </c>
      <c r="F1174" s="277" t="s">
        <v>2816</v>
      </c>
      <c r="G1174" s="274"/>
    </row>
    <row r="1175" spans="1:7" x14ac:dyDescent="0.4">
      <c r="A1175" s="275">
        <v>683</v>
      </c>
      <c r="B1175" s="276">
        <v>7438</v>
      </c>
      <c r="C1175" s="274" t="s">
        <v>4046</v>
      </c>
      <c r="D1175" s="277" t="s">
        <v>2816</v>
      </c>
      <c r="E1175" s="275">
        <v>45</v>
      </c>
      <c r="F1175" s="277" t="s">
        <v>2816</v>
      </c>
      <c r="G1175" s="274"/>
    </row>
    <row r="1176" spans="1:7" x14ac:dyDescent="0.4">
      <c r="A1176" s="275">
        <v>114</v>
      </c>
      <c r="B1176" s="276">
        <v>1273</v>
      </c>
      <c r="C1176" s="274" t="s">
        <v>4047</v>
      </c>
      <c r="D1176" s="277" t="s">
        <v>2816</v>
      </c>
      <c r="E1176" s="275">
        <v>46</v>
      </c>
      <c r="F1176" s="277" t="s">
        <v>2816</v>
      </c>
      <c r="G1176" s="274"/>
    </row>
    <row r="1177" spans="1:7" x14ac:dyDescent="0.4">
      <c r="A1177" s="275">
        <v>644</v>
      </c>
      <c r="B1177" s="276">
        <v>8962</v>
      </c>
      <c r="C1177" s="274" t="s">
        <v>4048</v>
      </c>
      <c r="D1177" s="277" t="s">
        <v>2816</v>
      </c>
      <c r="E1177" s="275">
        <v>47</v>
      </c>
      <c r="F1177" s="277" t="s">
        <v>2816</v>
      </c>
      <c r="G1177" s="274"/>
    </row>
    <row r="1178" spans="1:7" x14ac:dyDescent="0.4">
      <c r="A1178" s="275">
        <v>250</v>
      </c>
      <c r="B1178" s="276">
        <v>561</v>
      </c>
      <c r="C1178" s="274" t="s">
        <v>2836</v>
      </c>
      <c r="D1178" s="277" t="s">
        <v>2816</v>
      </c>
      <c r="E1178" s="275">
        <v>48</v>
      </c>
      <c r="F1178" s="277" t="s">
        <v>2816</v>
      </c>
      <c r="G1178" s="274"/>
    </row>
    <row r="1179" spans="1:7" x14ac:dyDescent="0.4">
      <c r="A1179" s="275">
        <v>312</v>
      </c>
      <c r="B1179" s="276">
        <v>1546</v>
      </c>
      <c r="C1179" s="274" t="s">
        <v>4049</v>
      </c>
      <c r="D1179" s="277" t="s">
        <v>2816</v>
      </c>
      <c r="E1179" s="275">
        <v>49</v>
      </c>
      <c r="F1179" s="277" t="s">
        <v>2991</v>
      </c>
      <c r="G1179" s="274"/>
    </row>
    <row r="1180" spans="1:7" x14ac:dyDescent="0.4">
      <c r="A1180" s="275">
        <v>139</v>
      </c>
      <c r="B1180" s="276">
        <v>1260</v>
      </c>
      <c r="C1180" s="274" t="s">
        <v>4050</v>
      </c>
      <c r="D1180" s="277" t="s">
        <v>2816</v>
      </c>
      <c r="E1180" s="275">
        <v>50</v>
      </c>
      <c r="F1180" s="277" t="s">
        <v>2991</v>
      </c>
      <c r="G1180" s="274"/>
    </row>
    <row r="1181" spans="1:7" x14ac:dyDescent="0.4">
      <c r="A1181" s="275">
        <v>458</v>
      </c>
      <c r="B1181" s="276">
        <v>6010</v>
      </c>
      <c r="C1181" s="274" t="s">
        <v>4051</v>
      </c>
      <c r="D1181" s="277" t="s">
        <v>2816</v>
      </c>
      <c r="E1181" s="275">
        <v>51</v>
      </c>
      <c r="F1181" s="277" t="s">
        <v>2991</v>
      </c>
      <c r="G1181" s="274"/>
    </row>
    <row r="1182" spans="1:7" x14ac:dyDescent="0.4">
      <c r="A1182" s="275">
        <v>8</v>
      </c>
      <c r="B1182" s="276">
        <v>3898</v>
      </c>
      <c r="C1182" s="274" t="s">
        <v>4052</v>
      </c>
      <c r="D1182" s="277" t="s">
        <v>2914</v>
      </c>
      <c r="E1182" s="275">
        <v>52</v>
      </c>
      <c r="F1182" s="277" t="s">
        <v>2914</v>
      </c>
      <c r="G1182" s="274"/>
    </row>
    <row r="1183" spans="1:7" x14ac:dyDescent="0.4">
      <c r="A1183" s="275">
        <v>446</v>
      </c>
      <c r="B1183" s="276">
        <v>3064</v>
      </c>
      <c r="C1183" s="274" t="s">
        <v>4053</v>
      </c>
      <c r="D1183" s="277" t="s">
        <v>2816</v>
      </c>
      <c r="E1183" s="275">
        <v>53</v>
      </c>
      <c r="F1183" s="277" t="s">
        <v>2816</v>
      </c>
      <c r="G1183" s="274"/>
    </row>
    <row r="1184" spans="1:7" x14ac:dyDescent="0.4">
      <c r="A1184" s="275">
        <v>770</v>
      </c>
      <c r="B1184" s="276">
        <v>8830</v>
      </c>
      <c r="C1184" s="274" t="s">
        <v>4054</v>
      </c>
      <c r="D1184" s="277" t="s">
        <v>2816</v>
      </c>
      <c r="E1184" s="275">
        <v>54</v>
      </c>
      <c r="F1184" s="277" t="s">
        <v>2816</v>
      </c>
      <c r="G1184" s="274"/>
    </row>
    <row r="1185" spans="1:7" x14ac:dyDescent="0.4">
      <c r="A1185" s="275">
        <v>391</v>
      </c>
      <c r="B1185" s="276">
        <v>1139</v>
      </c>
      <c r="C1185" s="274" t="s">
        <v>4055</v>
      </c>
      <c r="D1185" s="277" t="s">
        <v>2816</v>
      </c>
      <c r="E1185" s="275">
        <v>55</v>
      </c>
      <c r="F1185" s="277" t="s">
        <v>2914</v>
      </c>
      <c r="G1185" s="274"/>
    </row>
    <row r="1186" spans="1:7" x14ac:dyDescent="0.4">
      <c r="A1186" s="275">
        <v>841</v>
      </c>
      <c r="B1186" s="276">
        <v>8946</v>
      </c>
      <c r="C1186" s="274" t="s">
        <v>4056</v>
      </c>
      <c r="D1186" s="277" t="s">
        <v>2816</v>
      </c>
      <c r="E1186" s="275">
        <v>56</v>
      </c>
      <c r="F1186" s="277" t="s">
        <v>2816</v>
      </c>
      <c r="G1186" s="274"/>
    </row>
    <row r="1187" spans="1:7" x14ac:dyDescent="0.4">
      <c r="A1187" s="275">
        <v>117</v>
      </c>
      <c r="B1187" s="276">
        <v>4043</v>
      </c>
      <c r="C1187" s="274" t="s">
        <v>4057</v>
      </c>
      <c r="D1187" s="277" t="s">
        <v>2816</v>
      </c>
      <c r="E1187" s="275">
        <v>57</v>
      </c>
      <c r="F1187" s="277" t="s">
        <v>2816</v>
      </c>
      <c r="G1187" s="274"/>
    </row>
    <row r="1188" spans="1:7" x14ac:dyDescent="0.4">
      <c r="A1188" s="275">
        <v>51</v>
      </c>
      <c r="B1188" s="276">
        <v>4675</v>
      </c>
      <c r="C1188" s="274" t="s">
        <v>4058</v>
      </c>
      <c r="D1188" s="277" t="s">
        <v>2991</v>
      </c>
      <c r="E1188" s="275">
        <v>58</v>
      </c>
      <c r="F1188" s="277" t="s">
        <v>2991</v>
      </c>
      <c r="G1188" s="274"/>
    </row>
    <row r="1189" spans="1:7" x14ac:dyDescent="0.4">
      <c r="A1189" s="275">
        <v>426</v>
      </c>
      <c r="B1189" s="276">
        <v>5738</v>
      </c>
      <c r="C1189" s="274" t="s">
        <v>4059</v>
      </c>
      <c r="D1189" s="277" t="s">
        <v>2816</v>
      </c>
      <c r="E1189" s="275">
        <v>59</v>
      </c>
      <c r="F1189" s="277" t="s">
        <v>2816</v>
      </c>
      <c r="G1189" s="274"/>
    </row>
    <row r="1190" spans="1:7" x14ac:dyDescent="0.4">
      <c r="A1190" s="275">
        <v>766</v>
      </c>
      <c r="B1190" s="276">
        <v>7124</v>
      </c>
      <c r="C1190" s="274" t="s">
        <v>4060</v>
      </c>
      <c r="D1190" s="277" t="s">
        <v>2816</v>
      </c>
      <c r="E1190" s="275">
        <v>60</v>
      </c>
      <c r="F1190" s="277" t="s">
        <v>2816</v>
      </c>
      <c r="G1190" s="274"/>
    </row>
    <row r="1191" spans="1:7" x14ac:dyDescent="0.4">
      <c r="A1191" s="275">
        <v>162</v>
      </c>
      <c r="B1191" s="276">
        <v>610</v>
      </c>
      <c r="C1191" s="274" t="s">
        <v>4061</v>
      </c>
      <c r="D1191" s="277" t="s">
        <v>2991</v>
      </c>
      <c r="E1191" s="275">
        <v>61</v>
      </c>
      <c r="F1191" s="277" t="s">
        <v>2991</v>
      </c>
      <c r="G1191" s="274"/>
    </row>
    <row r="1192" spans="1:7" x14ac:dyDescent="0.4">
      <c r="A1192" s="275">
        <v>738</v>
      </c>
      <c r="B1192" s="276">
        <v>9431</v>
      </c>
      <c r="C1192" s="274" t="s">
        <v>4062</v>
      </c>
      <c r="D1192" s="277" t="s">
        <v>2816</v>
      </c>
      <c r="E1192" s="275">
        <v>63</v>
      </c>
      <c r="F1192" s="277" t="s">
        <v>2816</v>
      </c>
      <c r="G1192" s="274"/>
    </row>
    <row r="1193" spans="1:7" x14ac:dyDescent="0.4">
      <c r="A1193" s="275">
        <v>298</v>
      </c>
      <c r="B1193" s="276">
        <v>305</v>
      </c>
      <c r="C1193" s="274" t="s">
        <v>4063</v>
      </c>
      <c r="D1193" s="277" t="s">
        <v>2991</v>
      </c>
      <c r="E1193" s="275">
        <v>64</v>
      </c>
      <c r="F1193" s="277" t="s">
        <v>2991</v>
      </c>
      <c r="G1193" s="274"/>
    </row>
    <row r="1194" spans="1:7" x14ac:dyDescent="0.4">
      <c r="A1194" s="275">
        <v>622</v>
      </c>
      <c r="B1194" s="276">
        <v>6733</v>
      </c>
      <c r="C1194" s="274" t="s">
        <v>4064</v>
      </c>
      <c r="D1194" s="277" t="s">
        <v>2816</v>
      </c>
      <c r="E1194" s="275">
        <v>65</v>
      </c>
      <c r="F1194" s="277" t="s">
        <v>2816</v>
      </c>
      <c r="G1194" s="274"/>
    </row>
    <row r="1195" spans="1:7" x14ac:dyDescent="0.4">
      <c r="A1195" s="275">
        <v>282</v>
      </c>
      <c r="B1195" s="276">
        <v>632</v>
      </c>
      <c r="C1195" s="274" t="s">
        <v>4065</v>
      </c>
      <c r="D1195" s="277" t="s">
        <v>2816</v>
      </c>
      <c r="E1195" s="275">
        <v>66</v>
      </c>
      <c r="F1195" s="277" t="s">
        <v>2914</v>
      </c>
      <c r="G1195" s="274"/>
    </row>
    <row r="1196" spans="1:7" x14ac:dyDescent="0.4">
      <c r="A1196" s="275">
        <v>411</v>
      </c>
      <c r="B1196" s="276">
        <v>7952</v>
      </c>
      <c r="C1196" s="274" t="s">
        <v>4066</v>
      </c>
      <c r="D1196" s="277" t="s">
        <v>2816</v>
      </c>
      <c r="E1196" s="275">
        <v>67</v>
      </c>
      <c r="F1196" s="277" t="s">
        <v>2816</v>
      </c>
      <c r="G1196" s="274"/>
    </row>
    <row r="1197" spans="1:7" x14ac:dyDescent="0.4">
      <c r="A1197" s="275">
        <v>596</v>
      </c>
      <c r="B1197" s="276">
        <v>7472</v>
      </c>
      <c r="C1197" s="274" t="s">
        <v>4067</v>
      </c>
      <c r="D1197" s="277" t="s">
        <v>2816</v>
      </c>
      <c r="E1197" s="275">
        <v>68</v>
      </c>
      <c r="F1197" s="277" t="s">
        <v>2816</v>
      </c>
      <c r="G1197" s="274"/>
    </row>
    <row r="1198" spans="1:7" x14ac:dyDescent="0.4">
      <c r="A1198" s="275">
        <v>494</v>
      </c>
      <c r="B1198" s="276">
        <v>5351</v>
      </c>
      <c r="C1198" s="274" t="s">
        <v>4068</v>
      </c>
      <c r="D1198" s="277" t="s">
        <v>2816</v>
      </c>
      <c r="E1198" s="275">
        <v>69</v>
      </c>
      <c r="F1198" s="277" t="s">
        <v>2991</v>
      </c>
      <c r="G1198" s="274"/>
    </row>
    <row r="1199" spans="1:7" x14ac:dyDescent="0.4">
      <c r="A1199" s="275">
        <v>360</v>
      </c>
      <c r="B1199" s="276">
        <v>571</v>
      </c>
      <c r="C1199" s="274" t="s">
        <v>4069</v>
      </c>
      <c r="D1199" s="277" t="s">
        <v>2816</v>
      </c>
      <c r="E1199" s="275">
        <v>70</v>
      </c>
      <c r="F1199" s="277" t="s">
        <v>2816</v>
      </c>
      <c r="G1199" s="274"/>
    </row>
    <row r="1200" spans="1:7" x14ac:dyDescent="0.4">
      <c r="A1200" s="275">
        <v>439</v>
      </c>
      <c r="B1200" s="276">
        <v>7295</v>
      </c>
      <c r="C1200" s="274" t="s">
        <v>4070</v>
      </c>
      <c r="D1200" s="277" t="s">
        <v>2816</v>
      </c>
      <c r="E1200" s="275">
        <v>71</v>
      </c>
      <c r="F1200" s="277" t="s">
        <v>2816</v>
      </c>
      <c r="G1200" s="274"/>
    </row>
    <row r="1201" spans="1:7" x14ac:dyDescent="0.4">
      <c r="A1201" s="275">
        <v>687</v>
      </c>
      <c r="B1201" s="276">
        <v>600</v>
      </c>
      <c r="C1201" s="274" t="s">
        <v>4071</v>
      </c>
      <c r="D1201" s="277" t="s">
        <v>2816</v>
      </c>
      <c r="E1201" s="275">
        <v>72</v>
      </c>
      <c r="F1201" s="277" t="s">
        <v>2816</v>
      </c>
      <c r="G1201" s="274"/>
    </row>
    <row r="1202" spans="1:7" x14ac:dyDescent="0.4">
      <c r="A1202" s="275">
        <v>394</v>
      </c>
      <c r="B1202" s="276">
        <v>1465</v>
      </c>
      <c r="C1202" s="274" t="s">
        <v>4072</v>
      </c>
      <c r="D1202" s="277" t="s">
        <v>2816</v>
      </c>
      <c r="E1202" s="275">
        <v>73</v>
      </c>
      <c r="F1202" s="277" t="s">
        <v>2816</v>
      </c>
      <c r="G1202" s="274"/>
    </row>
    <row r="1203" spans="1:7" x14ac:dyDescent="0.4">
      <c r="A1203" s="275">
        <v>436</v>
      </c>
      <c r="B1203" s="276">
        <v>5214</v>
      </c>
      <c r="C1203" s="274" t="s">
        <v>4073</v>
      </c>
      <c r="D1203" s="277" t="s">
        <v>2816</v>
      </c>
      <c r="E1203" s="275">
        <v>74</v>
      </c>
      <c r="F1203" s="277" t="s">
        <v>2816</v>
      </c>
      <c r="G1203" s="274"/>
    </row>
    <row r="1204" spans="1:7" x14ac:dyDescent="0.4">
      <c r="A1204" s="275">
        <v>601</v>
      </c>
      <c r="B1204" s="276">
        <v>5525</v>
      </c>
      <c r="C1204" s="274" t="s">
        <v>4074</v>
      </c>
      <c r="D1204" s="277" t="s">
        <v>2816</v>
      </c>
      <c r="E1204" s="275">
        <v>75</v>
      </c>
      <c r="F1204" s="277" t="s">
        <v>2816</v>
      </c>
      <c r="G1204" s="274"/>
    </row>
    <row r="1205" spans="1:7" x14ac:dyDescent="0.4">
      <c r="A1205" s="275">
        <v>84</v>
      </c>
      <c r="B1205" s="276">
        <v>1283</v>
      </c>
      <c r="C1205" s="274" t="s">
        <v>4075</v>
      </c>
      <c r="D1205" s="277" t="s">
        <v>2816</v>
      </c>
      <c r="E1205" s="275">
        <v>76</v>
      </c>
      <c r="F1205" s="277" t="s">
        <v>2816</v>
      </c>
      <c r="G1205" s="274"/>
    </row>
    <row r="1206" spans="1:7" x14ac:dyDescent="0.4">
      <c r="A1206" s="275">
        <v>768</v>
      </c>
      <c r="B1206" s="276">
        <v>8596</v>
      </c>
      <c r="C1206" s="274" t="s">
        <v>4076</v>
      </c>
      <c r="D1206" s="277" t="s">
        <v>2816</v>
      </c>
      <c r="E1206" s="275">
        <v>77</v>
      </c>
      <c r="F1206" s="277" t="s">
        <v>2816</v>
      </c>
      <c r="G1206" s="274"/>
    </row>
    <row r="1207" spans="1:7" x14ac:dyDescent="0.4">
      <c r="A1207" s="275">
        <v>520</v>
      </c>
      <c r="B1207" s="276">
        <v>8610</v>
      </c>
      <c r="C1207" s="274" t="s">
        <v>4077</v>
      </c>
      <c r="D1207" s="277" t="s">
        <v>2816</v>
      </c>
      <c r="E1207" s="275">
        <v>78</v>
      </c>
      <c r="F1207" s="277" t="s">
        <v>2816</v>
      </c>
      <c r="G1207" s="274"/>
    </row>
    <row r="1208" spans="1:7" x14ac:dyDescent="0.4">
      <c r="A1208" s="275">
        <v>344</v>
      </c>
      <c r="B1208" s="276">
        <v>7969</v>
      </c>
      <c r="C1208" s="274" t="s">
        <v>4078</v>
      </c>
      <c r="D1208" s="277" t="s">
        <v>2816</v>
      </c>
      <c r="E1208" s="275">
        <v>79</v>
      </c>
      <c r="F1208" s="277" t="s">
        <v>2816</v>
      </c>
      <c r="G1208" s="274"/>
    </row>
    <row r="1209" spans="1:7" x14ac:dyDescent="0.4">
      <c r="A1209" s="275">
        <v>834</v>
      </c>
      <c r="B1209" s="276">
        <v>9455</v>
      </c>
      <c r="C1209" s="274" t="s">
        <v>4079</v>
      </c>
      <c r="D1209" s="277" t="s">
        <v>2816</v>
      </c>
      <c r="E1209" s="275">
        <v>80</v>
      </c>
      <c r="F1209" s="277" t="s">
        <v>2816</v>
      </c>
      <c r="G1209" s="274"/>
    </row>
    <row r="1210" spans="1:7" x14ac:dyDescent="0.4">
      <c r="A1210" s="275">
        <v>628</v>
      </c>
      <c r="B1210" s="276">
        <v>3102</v>
      </c>
      <c r="C1210" s="274" t="s">
        <v>4080</v>
      </c>
      <c r="D1210" s="277" t="s">
        <v>2816</v>
      </c>
      <c r="E1210" s="275">
        <v>82</v>
      </c>
      <c r="F1210" s="277" t="s">
        <v>2816</v>
      </c>
      <c r="G1210" s="274"/>
    </row>
    <row r="1211" spans="1:7" x14ac:dyDescent="0.4">
      <c r="A1211" s="275">
        <v>612</v>
      </c>
      <c r="B1211" s="276">
        <v>5717</v>
      </c>
      <c r="C1211" s="274" t="s">
        <v>4081</v>
      </c>
      <c r="D1211" s="277" t="s">
        <v>2991</v>
      </c>
      <c r="E1211" s="275">
        <v>83</v>
      </c>
      <c r="F1211" s="277" t="s">
        <v>2991</v>
      </c>
      <c r="G1211" s="274"/>
    </row>
    <row r="1212" spans="1:7" x14ac:dyDescent="0.4">
      <c r="A1212" s="275">
        <v>853</v>
      </c>
      <c r="B1212" s="276">
        <v>10427</v>
      </c>
      <c r="C1212" s="274" t="s">
        <v>4082</v>
      </c>
      <c r="D1212" s="277" t="s">
        <v>2816</v>
      </c>
      <c r="E1212" s="275">
        <v>84</v>
      </c>
      <c r="F1212" s="277" t="s">
        <v>2816</v>
      </c>
      <c r="G1212" s="274"/>
    </row>
    <row r="1213" spans="1:7" x14ac:dyDescent="0.4">
      <c r="A1213" s="275">
        <v>228</v>
      </c>
      <c r="B1213" s="276">
        <v>4534</v>
      </c>
      <c r="C1213" s="274" t="s">
        <v>4083</v>
      </c>
      <c r="D1213" s="277" t="s">
        <v>2991</v>
      </c>
      <c r="E1213" s="275">
        <v>85</v>
      </c>
      <c r="F1213" s="277" t="s">
        <v>2991</v>
      </c>
      <c r="G1213" s="274"/>
    </row>
    <row r="1214" spans="1:7" x14ac:dyDescent="0.4">
      <c r="A1214" s="275">
        <v>227</v>
      </c>
      <c r="B1214" s="276">
        <v>2242</v>
      </c>
      <c r="C1214" s="274" t="s">
        <v>4084</v>
      </c>
      <c r="D1214" s="277" t="s">
        <v>2848</v>
      </c>
      <c r="E1214" s="275">
        <v>86</v>
      </c>
      <c r="F1214" s="277" t="s">
        <v>2848</v>
      </c>
      <c r="G1214" s="274"/>
    </row>
    <row r="1215" spans="1:7" x14ac:dyDescent="0.4">
      <c r="A1215" s="275">
        <v>236</v>
      </c>
      <c r="B1215" s="276">
        <v>172</v>
      </c>
      <c r="C1215" s="274" t="s">
        <v>4085</v>
      </c>
      <c r="D1215" s="277" t="s">
        <v>2914</v>
      </c>
      <c r="E1215" s="275">
        <v>88</v>
      </c>
      <c r="F1215" s="277" t="s">
        <v>2914</v>
      </c>
      <c r="G1215" s="274"/>
    </row>
    <row r="1216" spans="1:7" x14ac:dyDescent="0.4">
      <c r="A1216" s="275">
        <v>556</v>
      </c>
      <c r="B1216" s="276">
        <v>2520</v>
      </c>
      <c r="C1216" s="274" t="s">
        <v>4086</v>
      </c>
      <c r="D1216" s="277" t="s">
        <v>2816</v>
      </c>
      <c r="E1216" s="275">
        <v>89</v>
      </c>
      <c r="F1216" s="277" t="s">
        <v>2991</v>
      </c>
      <c r="G1216" s="274"/>
    </row>
    <row r="1217" spans="1:7" x14ac:dyDescent="0.4">
      <c r="A1217" s="275">
        <v>486</v>
      </c>
      <c r="B1217" s="276">
        <v>5884</v>
      </c>
      <c r="C1217" s="274" t="s">
        <v>2840</v>
      </c>
      <c r="D1217" s="277" t="s">
        <v>2816</v>
      </c>
      <c r="E1217" s="275">
        <v>90</v>
      </c>
      <c r="F1217" s="277" t="s">
        <v>2816</v>
      </c>
      <c r="G1217" s="274"/>
    </row>
    <row r="1218" spans="1:7" x14ac:dyDescent="0.4">
      <c r="A1218" s="275">
        <v>623</v>
      </c>
      <c r="B1218" s="276">
        <v>623</v>
      </c>
      <c r="C1218" s="274" t="s">
        <v>2830</v>
      </c>
      <c r="D1218" s="277" t="s">
        <v>2816</v>
      </c>
      <c r="E1218" s="275">
        <v>91</v>
      </c>
      <c r="F1218" s="277" t="s">
        <v>2816</v>
      </c>
      <c r="G1218" s="274"/>
    </row>
    <row r="1219" spans="1:7" x14ac:dyDescent="0.4">
      <c r="A1219" s="275">
        <v>719</v>
      </c>
      <c r="B1219" s="276">
        <v>7228</v>
      </c>
      <c r="C1219" s="274" t="s">
        <v>4087</v>
      </c>
      <c r="D1219" s="277" t="s">
        <v>2991</v>
      </c>
      <c r="E1219" s="275">
        <v>92</v>
      </c>
      <c r="F1219" s="277" t="s">
        <v>2991</v>
      </c>
      <c r="G1219" s="274"/>
    </row>
    <row r="1220" spans="1:7" x14ac:dyDescent="0.4">
      <c r="A1220" s="275">
        <v>838</v>
      </c>
      <c r="B1220" s="276">
        <v>9930</v>
      </c>
      <c r="C1220" s="274" t="s">
        <v>4088</v>
      </c>
      <c r="D1220" s="277" t="s">
        <v>2816</v>
      </c>
      <c r="E1220" s="275">
        <v>93</v>
      </c>
      <c r="F1220" s="277" t="s">
        <v>2816</v>
      </c>
      <c r="G1220" s="274"/>
    </row>
    <row r="1221" spans="1:7" x14ac:dyDescent="0.4">
      <c r="A1221" s="275">
        <v>489</v>
      </c>
      <c r="B1221" s="276">
        <v>6156</v>
      </c>
      <c r="C1221" s="274" t="s">
        <v>4089</v>
      </c>
      <c r="D1221" s="277" t="s">
        <v>2914</v>
      </c>
      <c r="E1221" s="275">
        <v>94</v>
      </c>
      <c r="F1221" s="277" t="s">
        <v>2914</v>
      </c>
      <c r="G1221" s="274"/>
    </row>
    <row r="1222" spans="1:7" x14ac:dyDescent="0.4">
      <c r="A1222" s="275">
        <v>2</v>
      </c>
      <c r="B1222" s="276">
        <v>895</v>
      </c>
      <c r="C1222" s="274" t="s">
        <v>4090</v>
      </c>
      <c r="D1222" s="277" t="s">
        <v>2816</v>
      </c>
      <c r="E1222" s="275">
        <v>95</v>
      </c>
      <c r="F1222" s="277" t="s">
        <v>2816</v>
      </c>
      <c r="G1222" s="274"/>
    </row>
    <row r="1223" spans="1:7" x14ac:dyDescent="0.4">
      <c r="A1223" s="275">
        <v>134</v>
      </c>
      <c r="B1223" s="276">
        <v>486</v>
      </c>
      <c r="C1223" s="274" t="s">
        <v>4091</v>
      </c>
      <c r="D1223" s="277" t="s">
        <v>2816</v>
      </c>
      <c r="E1223" s="275">
        <v>97</v>
      </c>
      <c r="F1223" s="277" t="s">
        <v>2816</v>
      </c>
      <c r="G1223" s="274"/>
    </row>
    <row r="1224" spans="1:7" x14ac:dyDescent="0.4">
      <c r="A1224" s="275">
        <v>272</v>
      </c>
      <c r="B1224" s="276">
        <v>236</v>
      </c>
      <c r="C1224" s="274" t="s">
        <v>4092</v>
      </c>
      <c r="D1224" s="277" t="s">
        <v>2914</v>
      </c>
      <c r="E1224" s="275">
        <v>99</v>
      </c>
      <c r="F1224" s="277" t="s">
        <v>2914</v>
      </c>
      <c r="G1224" s="274"/>
    </row>
    <row r="1225" spans="1:7" x14ac:dyDescent="0.4">
      <c r="A1225" s="275">
        <v>262</v>
      </c>
      <c r="B1225" s="276">
        <v>1263</v>
      </c>
      <c r="C1225" s="274" t="s">
        <v>4093</v>
      </c>
      <c r="D1225" s="277" t="s">
        <v>2991</v>
      </c>
      <c r="E1225" s="275">
        <v>101</v>
      </c>
      <c r="F1225" s="277" t="s">
        <v>2991</v>
      </c>
      <c r="G1225" s="274"/>
    </row>
    <row r="1226" spans="1:7" x14ac:dyDescent="0.4">
      <c r="A1226" s="275">
        <v>790</v>
      </c>
      <c r="B1226" s="276">
        <v>9943</v>
      </c>
      <c r="C1226" s="274" t="s">
        <v>4094</v>
      </c>
      <c r="D1226" s="277" t="s">
        <v>2816</v>
      </c>
      <c r="E1226" s="275">
        <v>102</v>
      </c>
      <c r="F1226" s="277" t="s">
        <v>2816</v>
      </c>
      <c r="G1226" s="274"/>
    </row>
    <row r="1227" spans="1:7" x14ac:dyDescent="0.4">
      <c r="A1227" s="275">
        <v>407</v>
      </c>
      <c r="B1227" s="276">
        <v>8095</v>
      </c>
      <c r="C1227" s="274" t="s">
        <v>4095</v>
      </c>
      <c r="D1227" s="277" t="s">
        <v>2816</v>
      </c>
      <c r="E1227" s="275">
        <v>103</v>
      </c>
      <c r="F1227" s="277" t="s">
        <v>2816</v>
      </c>
      <c r="G1227" s="274"/>
    </row>
    <row r="1228" spans="1:7" x14ac:dyDescent="0.4">
      <c r="A1228" s="275">
        <v>580</v>
      </c>
      <c r="B1228" s="276">
        <v>2599</v>
      </c>
      <c r="C1228" s="274" t="s">
        <v>4096</v>
      </c>
      <c r="D1228" s="277" t="s">
        <v>2816</v>
      </c>
      <c r="E1228" s="275">
        <v>104</v>
      </c>
      <c r="F1228" s="277" t="s">
        <v>2816</v>
      </c>
      <c r="G1228" s="274"/>
    </row>
    <row r="1229" spans="1:7" x14ac:dyDescent="0.4">
      <c r="A1229" s="275">
        <v>108</v>
      </c>
      <c r="B1229" s="276">
        <v>2175</v>
      </c>
      <c r="C1229" s="274" t="s">
        <v>4097</v>
      </c>
      <c r="D1229" s="277" t="s">
        <v>2991</v>
      </c>
      <c r="E1229" s="275">
        <v>105</v>
      </c>
      <c r="F1229" s="277" t="s">
        <v>2991</v>
      </c>
      <c r="G1229" s="274"/>
    </row>
    <row r="1230" spans="1:7" x14ac:dyDescent="0.4">
      <c r="A1230" s="275">
        <v>602</v>
      </c>
      <c r="B1230" s="276">
        <v>5620</v>
      </c>
      <c r="C1230" s="274" t="s">
        <v>4098</v>
      </c>
      <c r="D1230" s="277" t="s">
        <v>2816</v>
      </c>
      <c r="E1230" s="275">
        <v>106</v>
      </c>
      <c r="F1230" s="277" t="s">
        <v>2816</v>
      </c>
      <c r="G1230" s="274"/>
    </row>
    <row r="1231" spans="1:7" x14ac:dyDescent="0.4">
      <c r="A1231" s="275">
        <v>688</v>
      </c>
      <c r="B1231" s="276">
        <v>4939</v>
      </c>
      <c r="C1231" s="274" t="s">
        <v>4099</v>
      </c>
      <c r="D1231" s="277" t="s">
        <v>2816</v>
      </c>
      <c r="E1231" s="275">
        <v>107</v>
      </c>
      <c r="F1231" s="277" t="s">
        <v>2816</v>
      </c>
      <c r="G1231" s="274"/>
    </row>
    <row r="1232" spans="1:7" x14ac:dyDescent="0.4">
      <c r="A1232" s="275">
        <v>626</v>
      </c>
      <c r="B1232" s="276">
        <v>7083</v>
      </c>
      <c r="C1232" s="274" t="s">
        <v>4100</v>
      </c>
      <c r="D1232" s="277" t="s">
        <v>2816</v>
      </c>
      <c r="E1232" s="275">
        <v>108</v>
      </c>
      <c r="F1232" s="277" t="s">
        <v>2816</v>
      </c>
      <c r="G1232" s="274"/>
    </row>
    <row r="1233" spans="1:7" x14ac:dyDescent="0.4">
      <c r="A1233" s="275">
        <v>880</v>
      </c>
      <c r="B1233" s="276">
        <v>8941</v>
      </c>
      <c r="C1233" s="274" t="s">
        <v>4101</v>
      </c>
      <c r="D1233" s="277" t="s">
        <v>2816</v>
      </c>
      <c r="E1233" s="275">
        <v>109</v>
      </c>
      <c r="F1233" s="277" t="s">
        <v>2816</v>
      </c>
      <c r="G1233" s="274"/>
    </row>
    <row r="1234" spans="1:7" x14ac:dyDescent="0.4">
      <c r="A1234" s="275">
        <v>441</v>
      </c>
      <c r="B1234" s="276">
        <v>780</v>
      </c>
      <c r="C1234" s="274" t="s">
        <v>4102</v>
      </c>
      <c r="D1234" s="277" t="s">
        <v>2991</v>
      </c>
      <c r="E1234" s="275">
        <v>110</v>
      </c>
      <c r="F1234" s="277" t="s">
        <v>2991</v>
      </c>
      <c r="G1234" s="274"/>
    </row>
    <row r="1235" spans="1:7" x14ac:dyDescent="0.4">
      <c r="A1235" s="275">
        <v>842</v>
      </c>
      <c r="B1235" s="276">
        <v>9206</v>
      </c>
      <c r="C1235" s="274" t="s">
        <v>4103</v>
      </c>
      <c r="D1235" s="277" t="s">
        <v>2816</v>
      </c>
      <c r="E1235" s="275">
        <v>111</v>
      </c>
      <c r="F1235" s="277" t="s">
        <v>2816</v>
      </c>
      <c r="G1235" s="274"/>
    </row>
    <row r="1236" spans="1:7" x14ac:dyDescent="0.4">
      <c r="A1236" s="275">
        <v>3</v>
      </c>
      <c r="B1236" s="276">
        <v>465</v>
      </c>
      <c r="C1236" s="274" t="s">
        <v>4104</v>
      </c>
      <c r="D1236" s="277" t="s">
        <v>2991</v>
      </c>
      <c r="E1236" s="275">
        <v>112</v>
      </c>
      <c r="F1236" s="277" t="s">
        <v>2991</v>
      </c>
      <c r="G1236" s="274"/>
    </row>
    <row r="1237" spans="1:7" x14ac:dyDescent="0.4">
      <c r="A1237" s="275">
        <v>704</v>
      </c>
      <c r="B1237" s="276">
        <v>4197</v>
      </c>
      <c r="C1237" s="274" t="s">
        <v>4105</v>
      </c>
      <c r="D1237" s="277" t="s">
        <v>2816</v>
      </c>
      <c r="E1237" s="275">
        <v>113</v>
      </c>
      <c r="F1237" s="277" t="s">
        <v>2816</v>
      </c>
      <c r="G1237" s="274"/>
    </row>
    <row r="1238" spans="1:7" x14ac:dyDescent="0.4">
      <c r="A1238" s="275">
        <v>516</v>
      </c>
      <c r="B1238" s="276">
        <v>6638</v>
      </c>
      <c r="C1238" s="274" t="s">
        <v>4106</v>
      </c>
      <c r="D1238" s="277" t="s">
        <v>2816</v>
      </c>
      <c r="E1238" s="275">
        <v>114</v>
      </c>
      <c r="F1238" s="277" t="s">
        <v>2816</v>
      </c>
      <c r="G1238" s="274"/>
    </row>
    <row r="1239" spans="1:7" x14ac:dyDescent="0.4">
      <c r="A1239" s="275">
        <v>805</v>
      </c>
      <c r="B1239" s="276">
        <v>9543</v>
      </c>
      <c r="C1239" s="274" t="s">
        <v>4107</v>
      </c>
      <c r="D1239" s="277" t="s">
        <v>3023</v>
      </c>
      <c r="E1239" s="275">
        <v>115</v>
      </c>
      <c r="F1239" s="277" t="s">
        <v>2914</v>
      </c>
      <c r="G1239" s="274"/>
    </row>
    <row r="1240" spans="1:7" x14ac:dyDescent="0.4">
      <c r="A1240" s="275">
        <v>94</v>
      </c>
      <c r="B1240" s="276">
        <v>526</v>
      </c>
      <c r="C1240" s="274" t="s">
        <v>4108</v>
      </c>
      <c r="D1240" s="277" t="s">
        <v>2816</v>
      </c>
      <c r="E1240" s="275">
        <v>116</v>
      </c>
      <c r="F1240" s="277" t="s">
        <v>2991</v>
      </c>
      <c r="G1240" s="274"/>
    </row>
    <row r="1241" spans="1:7" x14ac:dyDescent="0.4">
      <c r="A1241" s="275">
        <v>894</v>
      </c>
      <c r="B1241" s="276">
        <v>6835</v>
      </c>
      <c r="C1241" s="274" t="s">
        <v>4109</v>
      </c>
      <c r="D1241" s="277" t="s">
        <v>2816</v>
      </c>
      <c r="E1241" s="275">
        <v>117</v>
      </c>
      <c r="F1241" s="277" t="s">
        <v>2816</v>
      </c>
      <c r="G1241" s="274"/>
    </row>
    <row r="1242" spans="1:7" x14ac:dyDescent="0.4">
      <c r="A1242" s="275">
        <v>535</v>
      </c>
      <c r="B1242" s="276">
        <v>4596</v>
      </c>
      <c r="C1242" s="274" t="s">
        <v>4110</v>
      </c>
      <c r="D1242" s="277" t="s">
        <v>2816</v>
      </c>
      <c r="E1242" s="275">
        <v>118</v>
      </c>
      <c r="F1242" s="277" t="s">
        <v>2816</v>
      </c>
      <c r="G1242" s="274"/>
    </row>
    <row r="1243" spans="1:7" x14ac:dyDescent="0.4">
      <c r="A1243" s="275">
        <v>38</v>
      </c>
      <c r="B1243" s="276">
        <v>5616</v>
      </c>
      <c r="C1243" s="274" t="s">
        <v>4111</v>
      </c>
      <c r="D1243" s="277" t="s">
        <v>2816</v>
      </c>
      <c r="E1243" s="275">
        <v>119</v>
      </c>
      <c r="F1243" s="277" t="s">
        <v>2816</v>
      </c>
      <c r="G1243" s="274"/>
    </row>
    <row r="1244" spans="1:7" x14ac:dyDescent="0.4">
      <c r="A1244" s="275">
        <v>617</v>
      </c>
      <c r="B1244" s="276">
        <v>8170</v>
      </c>
      <c r="C1244" s="274" t="s">
        <v>4112</v>
      </c>
      <c r="D1244" s="277" t="s">
        <v>2816</v>
      </c>
      <c r="E1244" s="275">
        <v>120</v>
      </c>
      <c r="F1244" s="277" t="s">
        <v>2816</v>
      </c>
      <c r="G1244" s="274"/>
    </row>
    <row r="1245" spans="1:7" x14ac:dyDescent="0.4">
      <c r="A1245" s="275">
        <v>684</v>
      </c>
      <c r="B1245" s="276">
        <v>8443</v>
      </c>
      <c r="C1245" s="274" t="s">
        <v>4113</v>
      </c>
      <c r="D1245" s="277" t="s">
        <v>2816</v>
      </c>
      <c r="E1245" s="275">
        <v>121</v>
      </c>
      <c r="F1245" s="277" t="s">
        <v>2991</v>
      </c>
      <c r="G1245" s="274"/>
    </row>
    <row r="1246" spans="1:7" x14ac:dyDescent="0.4">
      <c r="A1246" s="275">
        <v>581</v>
      </c>
      <c r="B1246" s="276">
        <v>8404</v>
      </c>
      <c r="C1246" s="274" t="s">
        <v>4114</v>
      </c>
      <c r="D1246" s="277" t="s">
        <v>2816</v>
      </c>
      <c r="E1246" s="275">
        <v>122</v>
      </c>
      <c r="F1246" s="277" t="s">
        <v>2816</v>
      </c>
      <c r="G1246" s="274"/>
    </row>
    <row r="1247" spans="1:7" x14ac:dyDescent="0.4">
      <c r="A1247" s="275">
        <v>181</v>
      </c>
      <c r="B1247" s="276">
        <v>7324</v>
      </c>
      <c r="C1247" s="274" t="s">
        <v>4115</v>
      </c>
      <c r="D1247" s="277" t="s">
        <v>2816</v>
      </c>
      <c r="E1247" s="275">
        <v>123</v>
      </c>
      <c r="F1247" s="277" t="s">
        <v>2991</v>
      </c>
      <c r="G1247" s="274"/>
    </row>
    <row r="1248" spans="1:7" x14ac:dyDescent="0.4">
      <c r="A1248" s="275">
        <v>325</v>
      </c>
      <c r="B1248" s="276">
        <v>100</v>
      </c>
      <c r="C1248" s="274" t="s">
        <v>4116</v>
      </c>
      <c r="D1248" s="277" t="s">
        <v>2914</v>
      </c>
      <c r="E1248" s="275">
        <v>124</v>
      </c>
      <c r="F1248" s="277" t="s">
        <v>2914</v>
      </c>
      <c r="G1248" s="274"/>
    </row>
    <row r="1249" spans="1:7" x14ac:dyDescent="0.4">
      <c r="A1249" s="275">
        <v>401</v>
      </c>
      <c r="B1249" s="276">
        <v>674</v>
      </c>
      <c r="C1249" s="274" t="s">
        <v>2833</v>
      </c>
      <c r="D1249" s="277" t="s">
        <v>2816</v>
      </c>
      <c r="E1249" s="275">
        <v>125</v>
      </c>
      <c r="F1249" s="277" t="s">
        <v>2816</v>
      </c>
      <c r="G1249" s="274"/>
    </row>
    <row r="1250" spans="1:7" x14ac:dyDescent="0.4">
      <c r="A1250" s="275">
        <v>829</v>
      </c>
      <c r="B1250" s="276">
        <v>4744</v>
      </c>
      <c r="C1250" s="274" t="s">
        <v>4117</v>
      </c>
      <c r="D1250" s="277" t="s">
        <v>2816</v>
      </c>
      <c r="E1250" s="275">
        <v>126</v>
      </c>
      <c r="F1250" s="277" t="s">
        <v>2816</v>
      </c>
      <c r="G1250" s="274"/>
    </row>
    <row r="1251" spans="1:7" x14ac:dyDescent="0.4">
      <c r="A1251" s="275">
        <v>256</v>
      </c>
      <c r="B1251" s="276">
        <v>1974</v>
      </c>
      <c r="C1251" s="274" t="s">
        <v>4118</v>
      </c>
      <c r="D1251" s="277" t="s">
        <v>2816</v>
      </c>
      <c r="E1251" s="275">
        <v>127</v>
      </c>
      <c r="F1251" s="277" t="s">
        <v>2816</v>
      </c>
      <c r="G1251" s="274"/>
    </row>
    <row r="1252" spans="1:7" x14ac:dyDescent="0.4">
      <c r="A1252" s="275">
        <v>45</v>
      </c>
      <c r="B1252" s="276">
        <v>3876</v>
      </c>
      <c r="C1252" s="274" t="s">
        <v>4119</v>
      </c>
      <c r="D1252" s="277" t="s">
        <v>2816</v>
      </c>
      <c r="E1252" s="275">
        <v>128</v>
      </c>
      <c r="F1252" s="277" t="s">
        <v>2816</v>
      </c>
      <c r="G1252" s="274"/>
    </row>
    <row r="1253" spans="1:7" x14ac:dyDescent="0.4">
      <c r="A1253" s="275">
        <v>608</v>
      </c>
      <c r="B1253" s="276">
        <v>955</v>
      </c>
      <c r="C1253" s="274" t="s">
        <v>4120</v>
      </c>
      <c r="D1253" s="277" t="s">
        <v>2848</v>
      </c>
      <c r="E1253" s="275">
        <v>129</v>
      </c>
      <c r="F1253" s="277" t="s">
        <v>2848</v>
      </c>
      <c r="G1253" s="274"/>
    </row>
    <row r="1254" spans="1:7" x14ac:dyDescent="0.4">
      <c r="A1254" s="275">
        <v>779</v>
      </c>
      <c r="B1254" s="276">
        <v>9882</v>
      </c>
      <c r="C1254" s="274" t="s">
        <v>4121</v>
      </c>
      <c r="D1254" s="277" t="s">
        <v>2816</v>
      </c>
      <c r="E1254" s="275">
        <v>130</v>
      </c>
      <c r="F1254" s="277" t="s">
        <v>2816</v>
      </c>
      <c r="G1254" s="274"/>
    </row>
    <row r="1255" spans="1:7" x14ac:dyDescent="0.4">
      <c r="A1255" s="275">
        <v>726</v>
      </c>
      <c r="B1255" s="276">
        <v>5261</v>
      </c>
      <c r="C1255" s="274" t="s">
        <v>4122</v>
      </c>
      <c r="D1255" s="277" t="s">
        <v>2816</v>
      </c>
      <c r="E1255" s="275">
        <v>131</v>
      </c>
      <c r="F1255" s="277" t="s">
        <v>2816</v>
      </c>
      <c r="G1255" s="274"/>
    </row>
    <row r="1256" spans="1:7" x14ac:dyDescent="0.4">
      <c r="A1256" s="275">
        <v>27</v>
      </c>
      <c r="B1256" s="276">
        <v>252</v>
      </c>
      <c r="C1256" s="274" t="s">
        <v>4123</v>
      </c>
      <c r="D1256" s="277" t="s">
        <v>2914</v>
      </c>
      <c r="E1256" s="275">
        <v>132</v>
      </c>
      <c r="F1256" s="277" t="s">
        <v>2914</v>
      </c>
      <c r="G1256" s="274"/>
    </row>
    <row r="1257" spans="1:7" x14ac:dyDescent="0.4">
      <c r="A1257" s="275">
        <v>66</v>
      </c>
      <c r="B1257" s="276">
        <v>336</v>
      </c>
      <c r="C1257" s="274" t="s">
        <v>4124</v>
      </c>
      <c r="D1257" s="277" t="s">
        <v>2991</v>
      </c>
      <c r="E1257" s="275">
        <v>133</v>
      </c>
      <c r="F1257" s="277" t="s">
        <v>2991</v>
      </c>
      <c r="G1257" s="274"/>
    </row>
    <row r="1258" spans="1:7" x14ac:dyDescent="0.4">
      <c r="A1258" s="275">
        <v>555</v>
      </c>
      <c r="B1258" s="276">
        <v>7900</v>
      </c>
      <c r="C1258" s="274" t="s">
        <v>4125</v>
      </c>
      <c r="D1258" s="277" t="s">
        <v>2816</v>
      </c>
      <c r="E1258" s="275">
        <v>134</v>
      </c>
      <c r="F1258" s="277" t="s">
        <v>2816</v>
      </c>
      <c r="G1258" s="274"/>
    </row>
    <row r="1259" spans="1:7" x14ac:dyDescent="0.4">
      <c r="A1259" s="275">
        <v>886</v>
      </c>
      <c r="B1259" s="276">
        <v>9771</v>
      </c>
      <c r="C1259" s="274" t="s">
        <v>4126</v>
      </c>
      <c r="D1259" s="277" t="s">
        <v>2816</v>
      </c>
      <c r="E1259" s="275">
        <v>135</v>
      </c>
      <c r="F1259" s="277" t="s">
        <v>2816</v>
      </c>
      <c r="G1259" s="274"/>
    </row>
    <row r="1260" spans="1:7" x14ac:dyDescent="0.4">
      <c r="A1260" s="275">
        <v>759</v>
      </c>
      <c r="B1260" s="276">
        <v>9384</v>
      </c>
      <c r="C1260" s="274" t="s">
        <v>2835</v>
      </c>
      <c r="D1260" s="277" t="s">
        <v>2816</v>
      </c>
      <c r="E1260" s="275">
        <v>136</v>
      </c>
      <c r="F1260" s="277" t="s">
        <v>2816</v>
      </c>
      <c r="G1260" s="274"/>
    </row>
    <row r="1261" spans="1:7" x14ac:dyDescent="0.4">
      <c r="A1261" s="275">
        <v>716</v>
      </c>
      <c r="B1261" s="276">
        <v>8936</v>
      </c>
      <c r="C1261" s="274" t="s">
        <v>4127</v>
      </c>
      <c r="D1261" s="277" t="s">
        <v>2914</v>
      </c>
      <c r="E1261" s="275">
        <v>137</v>
      </c>
      <c r="F1261" s="277" t="s">
        <v>2914</v>
      </c>
      <c r="G1261" s="274"/>
    </row>
    <row r="1262" spans="1:7" x14ac:dyDescent="0.4">
      <c r="A1262" s="275">
        <v>323</v>
      </c>
      <c r="B1262" s="276">
        <v>388</v>
      </c>
      <c r="C1262" s="274" t="s">
        <v>4128</v>
      </c>
      <c r="D1262" s="277" t="s">
        <v>2816</v>
      </c>
      <c r="E1262" s="275">
        <v>138</v>
      </c>
      <c r="F1262" s="277" t="s">
        <v>2991</v>
      </c>
      <c r="G1262" s="274"/>
    </row>
    <row r="1263" spans="1:7" x14ac:dyDescent="0.4">
      <c r="A1263" s="275">
        <v>286</v>
      </c>
      <c r="B1263" s="276">
        <v>373</v>
      </c>
      <c r="C1263" s="274" t="s">
        <v>4129</v>
      </c>
      <c r="D1263" s="277" t="s">
        <v>2816</v>
      </c>
      <c r="E1263" s="275">
        <v>139</v>
      </c>
      <c r="F1263" s="277" t="s">
        <v>2914</v>
      </c>
      <c r="G1263" s="274"/>
    </row>
    <row r="1264" spans="1:7" x14ac:dyDescent="0.4">
      <c r="A1264" s="275">
        <v>461</v>
      </c>
      <c r="B1264" s="276">
        <v>1043</v>
      </c>
      <c r="C1264" s="274" t="s">
        <v>4130</v>
      </c>
      <c r="D1264" s="277" t="s">
        <v>2816</v>
      </c>
      <c r="E1264" s="275">
        <v>140</v>
      </c>
      <c r="F1264" s="277" t="s">
        <v>2991</v>
      </c>
      <c r="G1264" s="274"/>
    </row>
    <row r="1265" spans="1:7" x14ac:dyDescent="0.4">
      <c r="A1265" s="275">
        <v>305</v>
      </c>
      <c r="B1265" s="276">
        <v>307</v>
      </c>
      <c r="C1265" s="274" t="s">
        <v>4131</v>
      </c>
      <c r="D1265" s="277" t="s">
        <v>2816</v>
      </c>
      <c r="E1265" s="275">
        <v>141</v>
      </c>
      <c r="F1265" s="277" t="s">
        <v>2816</v>
      </c>
      <c r="G1265" s="274"/>
    </row>
    <row r="1266" spans="1:7" x14ac:dyDescent="0.4">
      <c r="A1266" s="275">
        <v>186</v>
      </c>
      <c r="B1266" s="276">
        <v>437</v>
      </c>
      <c r="C1266" s="274" t="s">
        <v>4132</v>
      </c>
      <c r="D1266" s="277" t="s">
        <v>2816</v>
      </c>
      <c r="E1266" s="275">
        <v>142</v>
      </c>
      <c r="F1266" s="277" t="s">
        <v>2816</v>
      </c>
      <c r="G1266" s="274"/>
    </row>
    <row r="1267" spans="1:7" x14ac:dyDescent="0.4">
      <c r="A1267" s="275">
        <v>643</v>
      </c>
      <c r="B1267" s="276">
        <v>7884</v>
      </c>
      <c r="C1267" s="274" t="s">
        <v>4133</v>
      </c>
      <c r="D1267" s="277" t="s">
        <v>2816</v>
      </c>
      <c r="E1267" s="275">
        <v>143</v>
      </c>
      <c r="F1267" s="277" t="s">
        <v>2991</v>
      </c>
      <c r="G1267" s="274"/>
    </row>
    <row r="1268" spans="1:7" x14ac:dyDescent="0.4">
      <c r="A1268" s="275">
        <v>468</v>
      </c>
      <c r="B1268" s="276">
        <v>400</v>
      </c>
      <c r="C1268" s="274" t="s">
        <v>4134</v>
      </c>
      <c r="D1268" s="277" t="s">
        <v>2816</v>
      </c>
      <c r="E1268" s="275">
        <v>144</v>
      </c>
      <c r="F1268" s="277" t="s">
        <v>2816</v>
      </c>
      <c r="G1268" s="274"/>
    </row>
    <row r="1269" spans="1:7" x14ac:dyDescent="0.4">
      <c r="A1269" s="275">
        <v>666</v>
      </c>
      <c r="B1269" s="276">
        <v>6294</v>
      </c>
      <c r="C1269" s="274" t="s">
        <v>4135</v>
      </c>
      <c r="D1269" s="277" t="s">
        <v>2816</v>
      </c>
      <c r="E1269" s="275">
        <v>145</v>
      </c>
      <c r="F1269" s="277" t="s">
        <v>2914</v>
      </c>
      <c r="G1269" s="274"/>
    </row>
    <row r="1270" spans="1:7" x14ac:dyDescent="0.4">
      <c r="A1270" s="275">
        <v>21</v>
      </c>
      <c r="B1270" s="276">
        <v>4107</v>
      </c>
      <c r="C1270" s="274" t="s">
        <v>4136</v>
      </c>
      <c r="D1270" s="277" t="s">
        <v>2991</v>
      </c>
      <c r="E1270" s="275">
        <v>146</v>
      </c>
      <c r="F1270" s="277" t="s">
        <v>2991</v>
      </c>
      <c r="G1270" s="274"/>
    </row>
    <row r="1271" spans="1:7" x14ac:dyDescent="0.4">
      <c r="A1271" s="275">
        <v>193</v>
      </c>
      <c r="B1271" s="276">
        <v>2292</v>
      </c>
      <c r="C1271" s="274" t="s">
        <v>4137</v>
      </c>
      <c r="D1271" s="277" t="s">
        <v>2816</v>
      </c>
      <c r="E1271" s="275">
        <v>147</v>
      </c>
      <c r="F1271" s="277" t="s">
        <v>2816</v>
      </c>
      <c r="G1271" s="274"/>
    </row>
    <row r="1272" spans="1:7" x14ac:dyDescent="0.4">
      <c r="A1272" s="275">
        <v>598</v>
      </c>
      <c r="B1272" s="276">
        <v>7615</v>
      </c>
      <c r="C1272" s="274" t="s">
        <v>4138</v>
      </c>
      <c r="D1272" s="277" t="s">
        <v>2816</v>
      </c>
      <c r="E1272" s="275">
        <v>148</v>
      </c>
      <c r="F1272" s="277" t="s">
        <v>2816</v>
      </c>
      <c r="G1272" s="274"/>
    </row>
    <row r="1273" spans="1:7" x14ac:dyDescent="0.4">
      <c r="A1273" s="275">
        <v>870</v>
      </c>
      <c r="B1273" s="276">
        <v>8132</v>
      </c>
      <c r="C1273" s="274" t="s">
        <v>4139</v>
      </c>
      <c r="D1273" s="277" t="s">
        <v>2816</v>
      </c>
      <c r="E1273" s="275">
        <v>149</v>
      </c>
      <c r="F1273" s="277" t="s">
        <v>2816</v>
      </c>
      <c r="G1273" s="274"/>
    </row>
    <row r="1274" spans="1:7" x14ac:dyDescent="0.4">
      <c r="A1274" s="275">
        <v>200</v>
      </c>
      <c r="B1274" s="276">
        <v>200</v>
      </c>
      <c r="C1274" s="274" t="s">
        <v>4140</v>
      </c>
      <c r="D1274" s="277" t="s">
        <v>2816</v>
      </c>
      <c r="E1274" s="275">
        <v>150</v>
      </c>
      <c r="F1274" s="277" t="s">
        <v>2816</v>
      </c>
      <c r="G1274" s="274"/>
    </row>
    <row r="1275" spans="1:7" x14ac:dyDescent="0.4">
      <c r="A1275" s="275">
        <v>604</v>
      </c>
      <c r="B1275" s="276">
        <v>7597</v>
      </c>
      <c r="C1275" s="274" t="s">
        <v>4141</v>
      </c>
      <c r="D1275" s="277" t="s">
        <v>2816</v>
      </c>
      <c r="E1275" s="275">
        <v>151</v>
      </c>
      <c r="F1275" s="277" t="s">
        <v>2816</v>
      </c>
      <c r="G1275" s="274"/>
    </row>
    <row r="1276" spans="1:7" x14ac:dyDescent="0.4">
      <c r="A1276" s="275">
        <v>341</v>
      </c>
      <c r="B1276" s="276">
        <v>6004</v>
      </c>
      <c r="C1276" s="274" t="s">
        <v>4142</v>
      </c>
      <c r="D1276" s="277" t="s">
        <v>2816</v>
      </c>
      <c r="E1276" s="275">
        <v>152</v>
      </c>
      <c r="F1276" s="277" t="s">
        <v>2816</v>
      </c>
      <c r="G1276" s="274"/>
    </row>
    <row r="1277" spans="1:7" x14ac:dyDescent="0.4">
      <c r="A1277" s="275">
        <v>347</v>
      </c>
      <c r="B1277" s="276">
        <v>2751</v>
      </c>
      <c r="C1277" s="274" t="s">
        <v>4143</v>
      </c>
      <c r="D1277" s="277" t="s">
        <v>2846</v>
      </c>
      <c r="E1277" s="275">
        <v>153</v>
      </c>
      <c r="F1277" s="277" t="s">
        <v>2846</v>
      </c>
      <c r="G1277" s="274"/>
    </row>
    <row r="1278" spans="1:7" x14ac:dyDescent="0.4">
      <c r="A1278" s="275">
        <v>689</v>
      </c>
      <c r="B1278" s="276">
        <v>9501</v>
      </c>
      <c r="C1278" s="274" t="s">
        <v>4144</v>
      </c>
      <c r="D1278" s="277" t="s">
        <v>2816</v>
      </c>
      <c r="E1278" s="275">
        <v>154</v>
      </c>
      <c r="F1278" s="277" t="s">
        <v>2816</v>
      </c>
      <c r="G1278" s="274"/>
    </row>
    <row r="1279" spans="1:7" x14ac:dyDescent="0.4">
      <c r="A1279" s="275">
        <v>497</v>
      </c>
      <c r="B1279" s="276">
        <v>4100</v>
      </c>
      <c r="C1279" s="274" t="s">
        <v>4145</v>
      </c>
      <c r="D1279" s="277" t="s">
        <v>2991</v>
      </c>
      <c r="E1279" s="275">
        <v>155</v>
      </c>
      <c r="F1279" s="277" t="s">
        <v>2991</v>
      </c>
      <c r="G1279" s="274"/>
    </row>
    <row r="1280" spans="1:7" x14ac:dyDescent="0.4">
      <c r="A1280" s="275">
        <v>88</v>
      </c>
      <c r="B1280" s="276">
        <v>5100</v>
      </c>
      <c r="C1280" s="274" t="s">
        <v>4146</v>
      </c>
      <c r="D1280" s="277" t="s">
        <v>2991</v>
      </c>
      <c r="E1280" s="275">
        <v>156</v>
      </c>
      <c r="F1280" s="277" t="s">
        <v>2991</v>
      </c>
      <c r="G1280" s="274"/>
    </row>
    <row r="1281" spans="1:7" x14ac:dyDescent="0.4">
      <c r="A1281" s="275">
        <v>95</v>
      </c>
      <c r="B1281" s="276">
        <v>3166</v>
      </c>
      <c r="C1281" s="274" t="s">
        <v>4147</v>
      </c>
      <c r="D1281" s="277" t="s">
        <v>2816</v>
      </c>
      <c r="E1281" s="275">
        <v>158</v>
      </c>
      <c r="F1281" s="277" t="s">
        <v>2816</v>
      </c>
      <c r="G1281" s="274"/>
    </row>
    <row r="1282" spans="1:7" x14ac:dyDescent="0.4">
      <c r="A1282" s="275">
        <v>491</v>
      </c>
      <c r="B1282" s="276">
        <v>6742</v>
      </c>
      <c r="C1282" s="274" t="s">
        <v>4148</v>
      </c>
      <c r="D1282" s="277" t="s">
        <v>2991</v>
      </c>
      <c r="E1282" s="275">
        <v>159</v>
      </c>
      <c r="F1282" s="277" t="s">
        <v>2991</v>
      </c>
      <c r="G1282" s="274"/>
    </row>
    <row r="1283" spans="1:7" x14ac:dyDescent="0.4">
      <c r="A1283" s="275">
        <v>480</v>
      </c>
      <c r="B1283" s="276">
        <v>1120</v>
      </c>
      <c r="C1283" s="274" t="s">
        <v>4149</v>
      </c>
      <c r="D1283" s="277" t="s">
        <v>2991</v>
      </c>
      <c r="E1283" s="275">
        <v>160</v>
      </c>
      <c r="F1283" s="277" t="s">
        <v>2991</v>
      </c>
      <c r="G1283" s="274"/>
    </row>
    <row r="1284" spans="1:7" x14ac:dyDescent="0.4">
      <c r="A1284" s="275">
        <v>523</v>
      </c>
      <c r="B1284" s="276">
        <v>8119</v>
      </c>
      <c r="C1284" s="274" t="s">
        <v>4150</v>
      </c>
      <c r="D1284" s="277" t="s">
        <v>2816</v>
      </c>
      <c r="E1284" s="275">
        <v>161</v>
      </c>
      <c r="F1284" s="277" t="s">
        <v>2816</v>
      </c>
      <c r="G1284" s="274"/>
    </row>
    <row r="1285" spans="1:7" x14ac:dyDescent="0.4">
      <c r="A1285" s="275">
        <v>412</v>
      </c>
      <c r="B1285" s="276">
        <v>7928</v>
      </c>
      <c r="C1285" s="274" t="s">
        <v>4151</v>
      </c>
      <c r="D1285" s="277" t="s">
        <v>2816</v>
      </c>
      <c r="E1285" s="275">
        <v>162</v>
      </c>
      <c r="F1285" s="277" t="s">
        <v>2816</v>
      </c>
      <c r="G1285" s="274"/>
    </row>
    <row r="1286" spans="1:7" x14ac:dyDescent="0.4">
      <c r="A1286" s="275">
        <v>708</v>
      </c>
      <c r="B1286" s="276">
        <v>9403</v>
      </c>
      <c r="C1286" s="274" t="s">
        <v>4152</v>
      </c>
      <c r="D1286" s="277" t="s">
        <v>2816</v>
      </c>
      <c r="E1286" s="275">
        <v>163</v>
      </c>
      <c r="F1286" s="277" t="s">
        <v>2816</v>
      </c>
      <c r="G1286" s="274"/>
    </row>
    <row r="1287" spans="1:7" x14ac:dyDescent="0.4">
      <c r="A1287" s="275">
        <v>249</v>
      </c>
      <c r="B1287" s="276">
        <v>926</v>
      </c>
      <c r="C1287" s="274" t="s">
        <v>4153</v>
      </c>
      <c r="D1287" s="277" t="s">
        <v>2816</v>
      </c>
      <c r="E1287" s="275">
        <v>164</v>
      </c>
      <c r="F1287" s="277" t="s">
        <v>2816</v>
      </c>
      <c r="G1287" s="274"/>
    </row>
    <row r="1288" spans="1:7" x14ac:dyDescent="0.4">
      <c r="A1288" s="275">
        <v>13</v>
      </c>
      <c r="B1288" s="276">
        <v>3146</v>
      </c>
      <c r="C1288" s="274" t="s">
        <v>4154</v>
      </c>
      <c r="D1288" s="277" t="s">
        <v>2816</v>
      </c>
      <c r="E1288" s="275">
        <v>165</v>
      </c>
      <c r="F1288" s="277" t="s">
        <v>2991</v>
      </c>
      <c r="G1288" s="274"/>
    </row>
    <row r="1289" spans="1:7" x14ac:dyDescent="0.4">
      <c r="A1289" s="275">
        <v>280</v>
      </c>
      <c r="B1289" s="276">
        <v>1135</v>
      </c>
      <c r="C1289" s="274" t="s">
        <v>4155</v>
      </c>
      <c r="D1289" s="277" t="s">
        <v>2816</v>
      </c>
      <c r="E1289" s="275">
        <v>166</v>
      </c>
      <c r="F1289" s="277" t="s">
        <v>2816</v>
      </c>
      <c r="G1289" s="274"/>
    </row>
    <row r="1290" spans="1:7" x14ac:dyDescent="0.4">
      <c r="A1290" s="275">
        <v>183</v>
      </c>
      <c r="B1290" s="276">
        <v>4417</v>
      </c>
      <c r="C1290" s="274" t="s">
        <v>4156</v>
      </c>
      <c r="D1290" s="277" t="s">
        <v>2816</v>
      </c>
      <c r="E1290" s="275">
        <v>167</v>
      </c>
      <c r="F1290" s="277" t="s">
        <v>2816</v>
      </c>
      <c r="G1290" s="274"/>
    </row>
    <row r="1291" spans="1:7" x14ac:dyDescent="0.4">
      <c r="A1291" s="275">
        <v>679</v>
      </c>
      <c r="B1291" s="276">
        <v>8023</v>
      </c>
      <c r="C1291" s="274" t="s">
        <v>4157</v>
      </c>
      <c r="D1291" s="277" t="s">
        <v>2816</v>
      </c>
      <c r="E1291" s="275">
        <v>168</v>
      </c>
      <c r="F1291" s="277" t="s">
        <v>2816</v>
      </c>
      <c r="G1291" s="274"/>
    </row>
    <row r="1292" spans="1:7" x14ac:dyDescent="0.4">
      <c r="A1292" s="275">
        <v>530</v>
      </c>
      <c r="B1292" s="276">
        <v>3831</v>
      </c>
      <c r="C1292" s="274" t="s">
        <v>2829</v>
      </c>
      <c r="D1292" s="277" t="s">
        <v>2816</v>
      </c>
      <c r="E1292" s="275">
        <v>169</v>
      </c>
      <c r="F1292" s="277" t="s">
        <v>2816</v>
      </c>
      <c r="G1292" s="274"/>
    </row>
    <row r="1293" spans="1:7" x14ac:dyDescent="0.4">
      <c r="A1293" s="275">
        <v>410</v>
      </c>
      <c r="B1293" s="276">
        <v>6656</v>
      </c>
      <c r="C1293" s="274" t="s">
        <v>4158</v>
      </c>
      <c r="D1293" s="277" t="s">
        <v>2816</v>
      </c>
      <c r="E1293" s="275">
        <v>170</v>
      </c>
      <c r="F1293" s="277" t="s">
        <v>2816</v>
      </c>
      <c r="G1293" s="274"/>
    </row>
    <row r="1294" spans="1:7" x14ac:dyDescent="0.4">
      <c r="A1294" s="275">
        <v>467</v>
      </c>
      <c r="B1294" s="276">
        <v>5675</v>
      </c>
      <c r="C1294" s="274" t="s">
        <v>4159</v>
      </c>
      <c r="D1294" s="277" t="s">
        <v>2816</v>
      </c>
      <c r="E1294" s="275">
        <v>171</v>
      </c>
      <c r="F1294" s="277" t="s">
        <v>2816</v>
      </c>
      <c r="G1294" s="274"/>
    </row>
    <row r="1295" spans="1:7" x14ac:dyDescent="0.4">
      <c r="A1295" s="275">
        <v>324</v>
      </c>
      <c r="B1295" s="276">
        <v>420</v>
      </c>
      <c r="C1295" s="274" t="s">
        <v>4160</v>
      </c>
      <c r="D1295" s="277" t="s">
        <v>2991</v>
      </c>
      <c r="E1295" s="275">
        <v>172</v>
      </c>
      <c r="F1295" s="277" t="s">
        <v>2991</v>
      </c>
      <c r="G1295" s="274"/>
    </row>
    <row r="1296" spans="1:7" x14ac:dyDescent="0.4">
      <c r="A1296" s="275">
        <v>541</v>
      </c>
      <c r="B1296" s="276">
        <v>1841</v>
      </c>
      <c r="C1296" s="274" t="s">
        <v>4161</v>
      </c>
      <c r="D1296" s="277" t="s">
        <v>2816</v>
      </c>
      <c r="E1296" s="275">
        <v>173</v>
      </c>
      <c r="F1296" s="277" t="s">
        <v>2816</v>
      </c>
      <c r="G1296" s="274"/>
    </row>
    <row r="1297" spans="1:7" x14ac:dyDescent="0.4">
      <c r="A1297" s="275">
        <v>674</v>
      </c>
      <c r="B1297" s="276">
        <v>3859</v>
      </c>
      <c r="C1297" s="274" t="s">
        <v>4162</v>
      </c>
      <c r="D1297" s="277" t="s">
        <v>2816</v>
      </c>
      <c r="E1297" s="275">
        <v>174</v>
      </c>
      <c r="F1297" s="277" t="s">
        <v>2816</v>
      </c>
      <c r="G1297" s="274"/>
    </row>
    <row r="1298" spans="1:7" x14ac:dyDescent="0.4">
      <c r="A1298" s="275">
        <v>496</v>
      </c>
      <c r="B1298" s="276">
        <v>5840</v>
      </c>
      <c r="C1298" s="274" t="s">
        <v>4163</v>
      </c>
      <c r="D1298" s="277" t="s">
        <v>2816</v>
      </c>
      <c r="E1298" s="275">
        <v>175</v>
      </c>
      <c r="F1298" s="277" t="s">
        <v>2816</v>
      </c>
      <c r="G1298" s="274"/>
    </row>
    <row r="1299" spans="1:7" x14ac:dyDescent="0.4">
      <c r="A1299" s="275">
        <v>16</v>
      </c>
      <c r="B1299" s="276">
        <v>1505</v>
      </c>
      <c r="C1299" s="274" t="s">
        <v>4164</v>
      </c>
      <c r="D1299" s="277" t="s">
        <v>2991</v>
      </c>
      <c r="E1299" s="275">
        <v>176</v>
      </c>
      <c r="F1299" s="277" t="s">
        <v>2914</v>
      </c>
      <c r="G1299" s="274"/>
    </row>
    <row r="1300" spans="1:7" x14ac:dyDescent="0.4">
      <c r="A1300" s="275">
        <v>898</v>
      </c>
      <c r="B1300" s="276">
        <v>9030</v>
      </c>
      <c r="C1300" s="274" t="s">
        <v>4165</v>
      </c>
      <c r="D1300" s="277" t="s">
        <v>2816</v>
      </c>
      <c r="E1300" s="275">
        <v>177</v>
      </c>
      <c r="F1300" s="277" t="s">
        <v>2914</v>
      </c>
      <c r="G1300" s="274"/>
    </row>
    <row r="1301" spans="1:7" x14ac:dyDescent="0.4">
      <c r="A1301" s="275">
        <v>845</v>
      </c>
      <c r="B1301" s="276">
        <v>9488</v>
      </c>
      <c r="C1301" s="274" t="s">
        <v>2839</v>
      </c>
      <c r="D1301" s="277" t="s">
        <v>2816</v>
      </c>
      <c r="E1301" s="275">
        <v>178</v>
      </c>
      <c r="F1301" s="277" t="s">
        <v>2816</v>
      </c>
      <c r="G1301" s="274"/>
    </row>
    <row r="1302" spans="1:7" x14ac:dyDescent="0.4">
      <c r="A1302" s="275">
        <v>30</v>
      </c>
      <c r="B1302" s="276">
        <v>127</v>
      </c>
      <c r="C1302" s="274" t="s">
        <v>4166</v>
      </c>
      <c r="D1302" s="277" t="s">
        <v>2816</v>
      </c>
      <c r="E1302" s="275">
        <v>179</v>
      </c>
      <c r="F1302" s="277" t="s">
        <v>2914</v>
      </c>
      <c r="G1302" s="274"/>
    </row>
    <row r="1303" spans="1:7" x14ac:dyDescent="0.4">
      <c r="A1303" s="275">
        <v>157</v>
      </c>
      <c r="B1303" s="276">
        <v>1383</v>
      </c>
      <c r="C1303" s="274" t="s">
        <v>4167</v>
      </c>
      <c r="D1303" s="277" t="s">
        <v>2816</v>
      </c>
      <c r="E1303" s="275">
        <v>180</v>
      </c>
      <c r="F1303" s="277" t="s">
        <v>2816</v>
      </c>
      <c r="G1303" s="274"/>
    </row>
    <row r="1304" spans="1:7" x14ac:dyDescent="0.4">
      <c r="A1304" s="275">
        <v>100</v>
      </c>
      <c r="B1304" s="276">
        <v>454</v>
      </c>
      <c r="C1304" s="274" t="s">
        <v>4168</v>
      </c>
      <c r="D1304" s="277" t="s">
        <v>2991</v>
      </c>
      <c r="E1304" s="275">
        <v>181</v>
      </c>
      <c r="F1304" s="277" t="s">
        <v>2991</v>
      </c>
      <c r="G1304" s="274"/>
    </row>
    <row r="1305" spans="1:7" x14ac:dyDescent="0.4">
      <c r="A1305" s="275">
        <v>343</v>
      </c>
      <c r="B1305" s="276">
        <v>489</v>
      </c>
      <c r="C1305" s="274" t="s">
        <v>4169</v>
      </c>
      <c r="D1305" s="277" t="s">
        <v>2816</v>
      </c>
      <c r="E1305" s="275">
        <v>182</v>
      </c>
      <c r="F1305" s="277" t="s">
        <v>2991</v>
      </c>
      <c r="G1305" s="274"/>
    </row>
    <row r="1306" spans="1:7" x14ac:dyDescent="0.4">
      <c r="A1306" s="275">
        <v>509</v>
      </c>
      <c r="B1306" s="276">
        <v>1846</v>
      </c>
      <c r="C1306" s="274" t="s">
        <v>4170</v>
      </c>
      <c r="D1306" s="277" t="s">
        <v>2816</v>
      </c>
      <c r="E1306" s="275">
        <v>183</v>
      </c>
      <c r="F1306" s="277" t="s">
        <v>2816</v>
      </c>
      <c r="G1306" s="274"/>
    </row>
    <row r="1307" spans="1:7" x14ac:dyDescent="0.4">
      <c r="A1307" s="275">
        <v>424</v>
      </c>
      <c r="B1307" s="276">
        <v>5476</v>
      </c>
      <c r="C1307" s="274" t="s">
        <v>4171</v>
      </c>
      <c r="D1307" s="277" t="s">
        <v>2816</v>
      </c>
      <c r="E1307" s="275">
        <v>184</v>
      </c>
      <c r="F1307" s="277" t="s">
        <v>2816</v>
      </c>
      <c r="G1307" s="274"/>
    </row>
    <row r="1308" spans="1:7" x14ac:dyDescent="0.4">
      <c r="A1308" s="275">
        <v>17</v>
      </c>
      <c r="B1308" s="276">
        <v>1131</v>
      </c>
      <c r="C1308" s="274" t="s">
        <v>4172</v>
      </c>
      <c r="D1308" s="277" t="s">
        <v>2816</v>
      </c>
      <c r="E1308" s="275">
        <v>185</v>
      </c>
      <c r="F1308" s="277" t="s">
        <v>2816</v>
      </c>
      <c r="G1308" s="274"/>
    </row>
    <row r="1309" spans="1:7" x14ac:dyDescent="0.4">
      <c r="A1309" s="275">
        <v>783</v>
      </c>
      <c r="B1309" s="276">
        <v>6764</v>
      </c>
      <c r="C1309" s="274" t="s">
        <v>4173</v>
      </c>
      <c r="D1309" s="277" t="s">
        <v>2816</v>
      </c>
      <c r="E1309" s="275">
        <v>186</v>
      </c>
      <c r="F1309" s="277" t="s">
        <v>2816</v>
      </c>
      <c r="G1309" s="274"/>
    </row>
    <row r="1310" spans="1:7" x14ac:dyDescent="0.4">
      <c r="A1310" s="275">
        <v>452</v>
      </c>
      <c r="B1310" s="276">
        <v>2473</v>
      </c>
      <c r="C1310" s="274" t="s">
        <v>4174</v>
      </c>
      <c r="D1310" s="277" t="s">
        <v>2816</v>
      </c>
      <c r="E1310" s="275">
        <v>187</v>
      </c>
      <c r="F1310" s="277" t="s">
        <v>2991</v>
      </c>
      <c r="G1310" s="274"/>
    </row>
    <row r="1311" spans="1:7" x14ac:dyDescent="0.4">
      <c r="A1311" s="275">
        <v>565</v>
      </c>
      <c r="B1311" s="276">
        <v>4955</v>
      </c>
      <c r="C1311" s="274" t="s">
        <v>4175</v>
      </c>
      <c r="D1311" s="277" t="s">
        <v>2991</v>
      </c>
      <c r="E1311" s="275">
        <v>188</v>
      </c>
      <c r="F1311" s="277" t="s">
        <v>2991</v>
      </c>
      <c r="G1311" s="274"/>
    </row>
    <row r="1312" spans="1:7" x14ac:dyDescent="0.4">
      <c r="A1312" s="275">
        <v>788</v>
      </c>
      <c r="B1312" s="276">
        <v>10046</v>
      </c>
      <c r="C1312" s="274" t="s">
        <v>4176</v>
      </c>
      <c r="D1312" s="277" t="s">
        <v>2816</v>
      </c>
      <c r="E1312" s="275">
        <v>189</v>
      </c>
      <c r="F1312" s="277" t="s">
        <v>2816</v>
      </c>
      <c r="G1312" s="274"/>
    </row>
    <row r="1313" spans="1:7" x14ac:dyDescent="0.4">
      <c r="A1313" s="275">
        <v>874</v>
      </c>
      <c r="B1313" s="276">
        <v>4610</v>
      </c>
      <c r="C1313" s="274" t="s">
        <v>4177</v>
      </c>
      <c r="D1313" s="277" t="s">
        <v>2991</v>
      </c>
      <c r="E1313" s="275">
        <v>190</v>
      </c>
      <c r="F1313" s="277" t="s">
        <v>2991</v>
      </c>
      <c r="G1313" s="274"/>
    </row>
    <row r="1314" spans="1:7" x14ac:dyDescent="0.4">
      <c r="A1314" s="275">
        <v>875</v>
      </c>
      <c r="B1314" s="276">
        <v>4634</v>
      </c>
      <c r="C1314" s="274" t="s">
        <v>4178</v>
      </c>
      <c r="D1314" s="277" t="s">
        <v>3023</v>
      </c>
      <c r="E1314" s="275">
        <v>191</v>
      </c>
      <c r="F1314" s="277" t="s">
        <v>3023</v>
      </c>
      <c r="G1314" s="274"/>
    </row>
    <row r="1315" spans="1:7" x14ac:dyDescent="0.4">
      <c r="A1315" s="275">
        <v>817</v>
      </c>
      <c r="B1315" s="276">
        <v>10035</v>
      </c>
      <c r="C1315" s="274" t="s">
        <v>4179</v>
      </c>
      <c r="D1315" s="277" t="s">
        <v>2816</v>
      </c>
      <c r="E1315" s="275">
        <v>192</v>
      </c>
      <c r="F1315" s="277" t="s">
        <v>2816</v>
      </c>
      <c r="G1315" s="274"/>
    </row>
    <row r="1316" spans="1:7" x14ac:dyDescent="0.4">
      <c r="A1316" s="275">
        <v>539</v>
      </c>
      <c r="B1316" s="276">
        <v>8604</v>
      </c>
      <c r="C1316" s="274" t="s">
        <v>4180</v>
      </c>
      <c r="D1316" s="277" t="s">
        <v>2816</v>
      </c>
      <c r="E1316" s="275">
        <v>193</v>
      </c>
      <c r="F1316" s="277" t="s">
        <v>2991</v>
      </c>
      <c r="G1316" s="274"/>
    </row>
    <row r="1317" spans="1:7" x14ac:dyDescent="0.4">
      <c r="A1317" s="275">
        <v>836</v>
      </c>
      <c r="B1317" s="276">
        <v>9817</v>
      </c>
      <c r="C1317" s="274" t="s">
        <v>4181</v>
      </c>
      <c r="D1317" s="277" t="s">
        <v>2816</v>
      </c>
      <c r="E1317" s="275">
        <v>194</v>
      </c>
      <c r="F1317" s="277" t="s">
        <v>2914</v>
      </c>
      <c r="G1317" s="274"/>
    </row>
    <row r="1318" spans="1:7" x14ac:dyDescent="0.4">
      <c r="A1318" s="275">
        <v>329</v>
      </c>
      <c r="B1318" s="276">
        <v>2942</v>
      </c>
      <c r="C1318" s="274" t="s">
        <v>4182</v>
      </c>
      <c r="D1318" s="277" t="s">
        <v>2991</v>
      </c>
      <c r="E1318" s="275">
        <v>195</v>
      </c>
      <c r="F1318" s="277" t="s">
        <v>2991</v>
      </c>
      <c r="G1318" s="274"/>
    </row>
    <row r="1319" spans="1:7" x14ac:dyDescent="0.4">
      <c r="A1319" s="275">
        <v>777</v>
      </c>
      <c r="B1319" s="276">
        <v>8245</v>
      </c>
      <c r="C1319" s="274" t="s">
        <v>4183</v>
      </c>
      <c r="D1319" s="277" t="s">
        <v>2816</v>
      </c>
      <c r="E1319" s="275">
        <v>196</v>
      </c>
      <c r="F1319" s="277" t="s">
        <v>2816</v>
      </c>
      <c r="G1319" s="274"/>
    </row>
    <row r="1320" spans="1:7" x14ac:dyDescent="0.4">
      <c r="A1320" s="275">
        <v>389</v>
      </c>
      <c r="B1320" s="276">
        <v>894</v>
      </c>
      <c r="C1320" s="274" t="s">
        <v>4184</v>
      </c>
      <c r="D1320" s="277" t="s">
        <v>2816</v>
      </c>
      <c r="E1320" s="275">
        <v>197</v>
      </c>
      <c r="F1320" s="277" t="s">
        <v>2816</v>
      </c>
      <c r="G1320" s="274"/>
    </row>
    <row r="1321" spans="1:7" x14ac:dyDescent="0.4">
      <c r="A1321" s="275">
        <v>614</v>
      </c>
      <c r="B1321" s="276">
        <v>9109</v>
      </c>
      <c r="C1321" s="274" t="s">
        <v>4185</v>
      </c>
      <c r="D1321" s="277" t="s">
        <v>2816</v>
      </c>
      <c r="E1321" s="275">
        <v>198</v>
      </c>
      <c r="F1321" s="277" t="s">
        <v>2991</v>
      </c>
      <c r="G1321" s="274"/>
    </row>
    <row r="1322" spans="1:7" x14ac:dyDescent="0.4">
      <c r="A1322" s="275">
        <v>32</v>
      </c>
      <c r="B1322" s="276">
        <v>2474</v>
      </c>
      <c r="C1322" s="274" t="s">
        <v>4186</v>
      </c>
      <c r="D1322" s="277" t="s">
        <v>2816</v>
      </c>
      <c r="E1322" s="275">
        <v>199</v>
      </c>
      <c r="F1322" s="277" t="s">
        <v>2816</v>
      </c>
      <c r="G1322" s="274"/>
    </row>
    <row r="1323" spans="1:7" x14ac:dyDescent="0.4">
      <c r="A1323" s="275">
        <v>611</v>
      </c>
      <c r="B1323" s="276">
        <v>6797</v>
      </c>
      <c r="C1323" s="274" t="s">
        <v>4187</v>
      </c>
      <c r="D1323" s="277" t="s">
        <v>2816</v>
      </c>
      <c r="E1323" s="275">
        <v>200</v>
      </c>
      <c r="F1323" s="277" t="s">
        <v>2816</v>
      </c>
      <c r="G1323" s="274"/>
    </row>
    <row r="1324" spans="1:7" x14ac:dyDescent="0.4">
      <c r="A1324" s="275">
        <v>657</v>
      </c>
      <c r="B1324" s="276">
        <v>2011</v>
      </c>
      <c r="C1324" s="274" t="s">
        <v>4188</v>
      </c>
      <c r="D1324" s="277" t="s">
        <v>3023</v>
      </c>
      <c r="E1324" s="275">
        <v>201</v>
      </c>
      <c r="F1324" s="277" t="s">
        <v>2914</v>
      </c>
      <c r="G1324" s="274"/>
    </row>
    <row r="1325" spans="1:7" x14ac:dyDescent="0.4">
      <c r="A1325" s="275">
        <v>546</v>
      </c>
      <c r="B1325" s="276">
        <v>6730</v>
      </c>
      <c r="C1325" s="274" t="s">
        <v>4189</v>
      </c>
      <c r="D1325" s="277" t="s">
        <v>2816</v>
      </c>
      <c r="E1325" s="275">
        <v>202</v>
      </c>
      <c r="F1325" s="277" t="s">
        <v>2991</v>
      </c>
      <c r="G1325" s="274"/>
    </row>
    <row r="1326" spans="1:7" x14ac:dyDescent="0.4">
      <c r="A1326" s="275">
        <v>824</v>
      </c>
      <c r="B1326" s="276">
        <v>9988</v>
      </c>
      <c r="C1326" s="274" t="s">
        <v>4190</v>
      </c>
      <c r="D1326" s="277" t="s">
        <v>2816</v>
      </c>
      <c r="E1326" s="275">
        <v>203</v>
      </c>
      <c r="F1326" s="277" t="s">
        <v>2816</v>
      </c>
      <c r="G1326" s="274"/>
    </row>
    <row r="1327" spans="1:7" x14ac:dyDescent="0.4">
      <c r="A1327" s="275">
        <v>24</v>
      </c>
      <c r="B1327" s="276">
        <v>1146</v>
      </c>
      <c r="C1327" s="274" t="s">
        <v>4191</v>
      </c>
      <c r="D1327" s="277" t="s">
        <v>2816</v>
      </c>
      <c r="E1327" s="275">
        <v>204</v>
      </c>
      <c r="F1327" s="277" t="s">
        <v>2816</v>
      </c>
      <c r="G1327" s="274"/>
    </row>
    <row r="1328" spans="1:7" x14ac:dyDescent="0.4">
      <c r="A1328" s="275">
        <v>481</v>
      </c>
      <c r="B1328" s="276">
        <v>204</v>
      </c>
      <c r="C1328" s="274" t="s">
        <v>4192</v>
      </c>
      <c r="D1328" s="277" t="s">
        <v>2991</v>
      </c>
      <c r="E1328" s="275">
        <v>205</v>
      </c>
      <c r="F1328" s="277" t="s">
        <v>2914</v>
      </c>
      <c r="G1328" s="274"/>
    </row>
    <row r="1329" spans="1:7" x14ac:dyDescent="0.4">
      <c r="A1329" s="275">
        <v>418</v>
      </c>
      <c r="B1329" s="276">
        <v>5643</v>
      </c>
      <c r="C1329" s="274" t="s">
        <v>4193</v>
      </c>
      <c r="D1329" s="277" t="s">
        <v>2816</v>
      </c>
      <c r="E1329" s="275">
        <v>206</v>
      </c>
      <c r="F1329" s="277" t="s">
        <v>2816</v>
      </c>
      <c r="G1329" s="274"/>
    </row>
    <row r="1330" spans="1:7" x14ac:dyDescent="0.4">
      <c r="A1330" s="275">
        <v>651</v>
      </c>
      <c r="B1330" s="276">
        <v>9152</v>
      </c>
      <c r="C1330" s="274" t="s">
        <v>4194</v>
      </c>
      <c r="D1330" s="277" t="s">
        <v>3023</v>
      </c>
      <c r="E1330" s="275">
        <v>207</v>
      </c>
      <c r="F1330" s="277" t="s">
        <v>3023</v>
      </c>
      <c r="G1330" s="274"/>
    </row>
    <row r="1331" spans="1:7" x14ac:dyDescent="0.4">
      <c r="A1331" s="275">
        <v>331</v>
      </c>
      <c r="B1331" s="276">
        <v>1206</v>
      </c>
      <c r="C1331" s="274" t="s">
        <v>4195</v>
      </c>
      <c r="D1331" s="277" t="s">
        <v>2991</v>
      </c>
      <c r="E1331" s="275">
        <v>208</v>
      </c>
      <c r="F1331" s="277" t="s">
        <v>2991</v>
      </c>
      <c r="G1331" s="274"/>
    </row>
    <row r="1332" spans="1:7" x14ac:dyDescent="0.4">
      <c r="A1332" s="275">
        <v>403</v>
      </c>
      <c r="B1332" s="276">
        <v>1137</v>
      </c>
      <c r="C1332" s="274" t="s">
        <v>4196</v>
      </c>
      <c r="D1332" s="277" t="s">
        <v>2816</v>
      </c>
      <c r="E1332" s="275">
        <v>209</v>
      </c>
      <c r="F1332" s="277" t="s">
        <v>2816</v>
      </c>
      <c r="G1332" s="274"/>
    </row>
    <row r="1333" spans="1:7" x14ac:dyDescent="0.4">
      <c r="A1333" s="275">
        <v>89</v>
      </c>
      <c r="B1333" s="276">
        <v>1440</v>
      </c>
      <c r="C1333" s="274" t="s">
        <v>4197</v>
      </c>
      <c r="D1333" s="277" t="s">
        <v>2914</v>
      </c>
      <c r="E1333" s="275">
        <v>210</v>
      </c>
      <c r="F1333" s="277" t="s">
        <v>2914</v>
      </c>
      <c r="G1333" s="274"/>
    </row>
    <row r="1334" spans="1:7" x14ac:dyDescent="0.4">
      <c r="A1334" s="275">
        <v>904</v>
      </c>
      <c r="B1334" s="276">
        <v>7709</v>
      </c>
      <c r="C1334" s="274" t="s">
        <v>4198</v>
      </c>
      <c r="D1334" s="277" t="s">
        <v>2991</v>
      </c>
      <c r="E1334" s="275">
        <v>211</v>
      </c>
      <c r="F1334" s="277" t="s">
        <v>2991</v>
      </c>
      <c r="G1334" s="274"/>
    </row>
    <row r="1335" spans="1:7" x14ac:dyDescent="0.4">
      <c r="A1335" s="275">
        <v>709</v>
      </c>
      <c r="B1335" s="276">
        <v>2107</v>
      </c>
      <c r="C1335" s="274" t="s">
        <v>4199</v>
      </c>
      <c r="D1335" s="277" t="s">
        <v>2816</v>
      </c>
      <c r="E1335" s="275">
        <v>212</v>
      </c>
      <c r="F1335" s="277" t="s">
        <v>2816</v>
      </c>
      <c r="G1335" s="274"/>
    </row>
    <row r="1336" spans="1:7" x14ac:dyDescent="0.4">
      <c r="A1336" s="275">
        <v>367</v>
      </c>
      <c r="B1336" s="276">
        <v>2030</v>
      </c>
      <c r="C1336" s="274" t="s">
        <v>2844</v>
      </c>
      <c r="D1336" s="277" t="s">
        <v>2816</v>
      </c>
      <c r="E1336" s="275">
        <v>213</v>
      </c>
      <c r="F1336" s="277" t="s">
        <v>2816</v>
      </c>
      <c r="G1336" s="274"/>
    </row>
    <row r="1337" spans="1:7" x14ac:dyDescent="0.4">
      <c r="A1337" s="275">
        <v>603</v>
      </c>
      <c r="B1337" s="276">
        <v>5869</v>
      </c>
      <c r="C1337" s="274" t="s">
        <v>4200</v>
      </c>
      <c r="D1337" s="277" t="s">
        <v>2991</v>
      </c>
      <c r="E1337" s="275">
        <v>214</v>
      </c>
      <c r="F1337" s="277" t="s">
        <v>2991</v>
      </c>
      <c r="G1337" s="274"/>
    </row>
    <row r="1338" spans="1:7" x14ac:dyDescent="0.4">
      <c r="A1338" s="275">
        <v>432</v>
      </c>
      <c r="B1338" s="276">
        <v>6323</v>
      </c>
      <c r="C1338" s="274" t="s">
        <v>4201</v>
      </c>
      <c r="D1338" s="277" t="s">
        <v>2816</v>
      </c>
      <c r="E1338" s="275">
        <v>215</v>
      </c>
      <c r="F1338" s="277" t="s">
        <v>2816</v>
      </c>
      <c r="G1338" s="274"/>
    </row>
    <row r="1339" spans="1:7" x14ac:dyDescent="0.4">
      <c r="A1339" s="275">
        <v>835</v>
      </c>
      <c r="B1339" s="276">
        <v>8453</v>
      </c>
      <c r="C1339" s="274" t="s">
        <v>4202</v>
      </c>
      <c r="D1339" s="277" t="s">
        <v>2816</v>
      </c>
      <c r="E1339" s="275">
        <v>216</v>
      </c>
      <c r="F1339" s="277" t="s">
        <v>2816</v>
      </c>
      <c r="G1339" s="274"/>
    </row>
    <row r="1340" spans="1:7" x14ac:dyDescent="0.4">
      <c r="A1340" s="275">
        <v>526</v>
      </c>
      <c r="B1340" s="276">
        <v>4543</v>
      </c>
      <c r="C1340" s="274" t="s">
        <v>4203</v>
      </c>
      <c r="D1340" s="277" t="s">
        <v>2991</v>
      </c>
      <c r="E1340" s="275">
        <v>217</v>
      </c>
      <c r="F1340" s="277" t="s">
        <v>2991</v>
      </c>
      <c r="G1340" s="274"/>
    </row>
    <row r="1341" spans="1:7" x14ac:dyDescent="0.4">
      <c r="A1341" s="275">
        <v>895</v>
      </c>
      <c r="B1341" s="276">
        <v>5921</v>
      </c>
      <c r="C1341" s="274" t="s">
        <v>4204</v>
      </c>
      <c r="D1341" s="277" t="s">
        <v>2991</v>
      </c>
      <c r="E1341" s="275">
        <v>218</v>
      </c>
      <c r="F1341" s="277" t="s">
        <v>2991</v>
      </c>
      <c r="G1341" s="274"/>
    </row>
    <row r="1342" spans="1:7" x14ac:dyDescent="0.4">
      <c r="A1342" s="275">
        <v>561</v>
      </c>
      <c r="B1342" s="276">
        <v>5903</v>
      </c>
      <c r="C1342" s="274" t="s">
        <v>4205</v>
      </c>
      <c r="D1342" s="277" t="s">
        <v>2816</v>
      </c>
      <c r="E1342" s="275">
        <v>219</v>
      </c>
      <c r="F1342" s="277" t="s">
        <v>2816</v>
      </c>
      <c r="G1342" s="274"/>
    </row>
    <row r="1343" spans="1:7" x14ac:dyDescent="0.4">
      <c r="A1343" s="275">
        <v>172</v>
      </c>
      <c r="B1343" s="276">
        <v>731</v>
      </c>
      <c r="C1343" s="274" t="s">
        <v>4206</v>
      </c>
      <c r="D1343" s="277" t="s">
        <v>2816</v>
      </c>
      <c r="E1343" s="275">
        <v>220</v>
      </c>
      <c r="F1343" s="277" t="s">
        <v>2816</v>
      </c>
      <c r="G1343" s="274"/>
    </row>
    <row r="1344" spans="1:7" x14ac:dyDescent="0.4">
      <c r="A1344" s="275">
        <v>132</v>
      </c>
      <c r="B1344" s="276">
        <v>3337</v>
      </c>
      <c r="C1344" s="274" t="s">
        <v>4207</v>
      </c>
      <c r="D1344" s="277" t="s">
        <v>2816</v>
      </c>
      <c r="E1344" s="275">
        <v>221</v>
      </c>
      <c r="F1344" s="277" t="s">
        <v>2816</v>
      </c>
      <c r="G1344" s="274"/>
    </row>
    <row r="1345" spans="1:7" x14ac:dyDescent="0.4">
      <c r="A1345" s="275">
        <v>767</v>
      </c>
      <c r="B1345" s="276">
        <v>8268</v>
      </c>
      <c r="C1345" s="274" t="s">
        <v>2831</v>
      </c>
      <c r="D1345" s="277" t="s">
        <v>2816</v>
      </c>
      <c r="E1345" s="275">
        <v>222</v>
      </c>
      <c r="F1345" s="277" t="s">
        <v>2816</v>
      </c>
      <c r="G1345" s="274"/>
    </row>
    <row r="1346" spans="1:7" x14ac:dyDescent="0.4">
      <c r="A1346" s="275">
        <v>832</v>
      </c>
      <c r="B1346" s="276">
        <v>6539</v>
      </c>
      <c r="C1346" s="274" t="s">
        <v>4208</v>
      </c>
      <c r="D1346" s="277" t="s">
        <v>2816</v>
      </c>
      <c r="E1346" s="275">
        <v>223</v>
      </c>
      <c r="F1346" s="277" t="s">
        <v>2816</v>
      </c>
      <c r="G1346" s="274"/>
    </row>
    <row r="1347" spans="1:7" x14ac:dyDescent="0.4">
      <c r="A1347" s="275">
        <v>566</v>
      </c>
      <c r="B1347" s="276">
        <v>1534</v>
      </c>
      <c r="C1347" s="274" t="s">
        <v>4209</v>
      </c>
      <c r="D1347" s="277" t="s">
        <v>2991</v>
      </c>
      <c r="E1347" s="275">
        <v>224</v>
      </c>
      <c r="F1347" s="277" t="s">
        <v>2991</v>
      </c>
      <c r="G1347" s="274"/>
    </row>
    <row r="1348" spans="1:7" x14ac:dyDescent="0.4">
      <c r="A1348" s="275">
        <v>803</v>
      </c>
      <c r="B1348" s="276">
        <v>9308</v>
      </c>
      <c r="C1348" s="274" t="s">
        <v>4210</v>
      </c>
      <c r="D1348" s="277" t="s">
        <v>2816</v>
      </c>
      <c r="E1348" s="275">
        <v>225</v>
      </c>
      <c r="F1348" s="277" t="s">
        <v>2816</v>
      </c>
      <c r="G1348" s="274"/>
    </row>
    <row r="1349" spans="1:7" x14ac:dyDescent="0.4">
      <c r="A1349" s="275">
        <v>430</v>
      </c>
      <c r="B1349" s="276">
        <v>4336</v>
      </c>
      <c r="C1349" s="274" t="s">
        <v>4211</v>
      </c>
      <c r="D1349" s="277" t="s">
        <v>2816</v>
      </c>
      <c r="E1349" s="275">
        <v>226</v>
      </c>
      <c r="F1349" s="277" t="s">
        <v>2816</v>
      </c>
      <c r="G1349" s="274"/>
    </row>
    <row r="1350" spans="1:7" x14ac:dyDescent="0.4">
      <c r="A1350" s="275">
        <v>271</v>
      </c>
      <c r="B1350" s="276">
        <v>425</v>
      </c>
      <c r="C1350" s="274" t="s">
        <v>4212</v>
      </c>
      <c r="D1350" s="277" t="s">
        <v>2991</v>
      </c>
      <c r="E1350" s="275">
        <v>228</v>
      </c>
      <c r="F1350" s="277" t="s">
        <v>2991</v>
      </c>
      <c r="G1350" s="274"/>
    </row>
    <row r="1351" spans="1:7" x14ac:dyDescent="0.4">
      <c r="A1351" s="275">
        <v>857</v>
      </c>
      <c r="B1351" s="276">
        <v>10559</v>
      </c>
      <c r="C1351" s="274" t="s">
        <v>4213</v>
      </c>
      <c r="D1351" s="277" t="s">
        <v>2991</v>
      </c>
      <c r="E1351" s="275">
        <v>229</v>
      </c>
      <c r="F1351" s="277" t="s">
        <v>2991</v>
      </c>
      <c r="G1351" s="274"/>
    </row>
    <row r="1352" spans="1:7" x14ac:dyDescent="0.4">
      <c r="A1352" s="275">
        <v>318</v>
      </c>
      <c r="B1352" s="276">
        <v>4338</v>
      </c>
      <c r="C1352" s="274" t="s">
        <v>4214</v>
      </c>
      <c r="D1352" s="277" t="s">
        <v>2816</v>
      </c>
      <c r="E1352" s="275">
        <v>230</v>
      </c>
      <c r="F1352" s="277" t="s">
        <v>2816</v>
      </c>
      <c r="G1352" s="274"/>
    </row>
    <row r="1353" spans="1:7" x14ac:dyDescent="0.4">
      <c r="A1353" s="275">
        <v>178</v>
      </c>
      <c r="B1353" s="276">
        <v>4847</v>
      </c>
      <c r="C1353" s="274" t="s">
        <v>4215</v>
      </c>
      <c r="D1353" s="277" t="s">
        <v>2848</v>
      </c>
      <c r="E1353" s="275">
        <v>231</v>
      </c>
      <c r="F1353" s="277" t="s">
        <v>2848</v>
      </c>
      <c r="G1353" s="274"/>
    </row>
    <row r="1354" spans="1:7" x14ac:dyDescent="0.4">
      <c r="A1354" s="275">
        <v>673</v>
      </c>
      <c r="B1354" s="276">
        <v>7583</v>
      </c>
      <c r="C1354" s="274" t="s">
        <v>4216</v>
      </c>
      <c r="D1354" s="277" t="s">
        <v>2816</v>
      </c>
      <c r="E1354" s="275">
        <v>232</v>
      </c>
      <c r="F1354" s="277" t="s">
        <v>2991</v>
      </c>
      <c r="G1354" s="274"/>
    </row>
    <row r="1355" spans="1:7" x14ac:dyDescent="0.4">
      <c r="A1355" s="275">
        <v>218</v>
      </c>
      <c r="B1355" s="276">
        <v>1921</v>
      </c>
      <c r="C1355" s="274" t="s">
        <v>4217</v>
      </c>
      <c r="D1355" s="277" t="s">
        <v>2816</v>
      </c>
      <c r="E1355" s="275">
        <v>233</v>
      </c>
      <c r="F1355" s="277" t="s">
        <v>2816</v>
      </c>
      <c r="G1355" s="274"/>
    </row>
    <row r="1356" spans="1:7" x14ac:dyDescent="0.4">
      <c r="A1356" s="275">
        <v>493</v>
      </c>
      <c r="B1356" s="276">
        <v>5597</v>
      </c>
      <c r="C1356" s="274" t="s">
        <v>4218</v>
      </c>
      <c r="D1356" s="277" t="s">
        <v>2848</v>
      </c>
      <c r="E1356" s="275">
        <v>234</v>
      </c>
      <c r="F1356" s="277" t="s">
        <v>2848</v>
      </c>
      <c r="G1356" s="274"/>
    </row>
    <row r="1357" spans="1:7" x14ac:dyDescent="0.4">
      <c r="A1357" s="275">
        <v>735</v>
      </c>
      <c r="B1357" s="276">
        <v>7296</v>
      </c>
      <c r="C1357" s="274" t="s">
        <v>4219</v>
      </c>
      <c r="D1357" s="277" t="s">
        <v>2816</v>
      </c>
      <c r="E1357" s="275">
        <v>235</v>
      </c>
      <c r="F1357" s="277" t="s">
        <v>2816</v>
      </c>
      <c r="G1357" s="274"/>
    </row>
    <row r="1358" spans="1:7" x14ac:dyDescent="0.4">
      <c r="A1358" s="275">
        <v>717</v>
      </c>
      <c r="B1358" s="276">
        <v>6154</v>
      </c>
      <c r="C1358" s="274" t="s">
        <v>4220</v>
      </c>
      <c r="D1358" s="277" t="s">
        <v>2816</v>
      </c>
      <c r="E1358" s="275">
        <v>236</v>
      </c>
      <c r="F1358" s="277" t="s">
        <v>2816</v>
      </c>
      <c r="G1358" s="274"/>
    </row>
    <row r="1359" spans="1:7" x14ac:dyDescent="0.4">
      <c r="A1359" s="275">
        <v>413</v>
      </c>
      <c r="B1359" s="276">
        <v>6877</v>
      </c>
      <c r="C1359" s="274" t="s">
        <v>4221</v>
      </c>
      <c r="D1359" s="277" t="s">
        <v>2816</v>
      </c>
      <c r="E1359" s="275">
        <v>237</v>
      </c>
      <c r="F1359" s="277" t="s">
        <v>2991</v>
      </c>
      <c r="G1359" s="274"/>
    </row>
    <row r="1360" spans="1:7" x14ac:dyDescent="0.4">
      <c r="A1360" s="275">
        <v>859</v>
      </c>
      <c r="B1360" s="276">
        <v>9556</v>
      </c>
      <c r="C1360" s="274" t="s">
        <v>4222</v>
      </c>
      <c r="D1360" s="277" t="s">
        <v>2816</v>
      </c>
      <c r="E1360" s="275">
        <v>238</v>
      </c>
      <c r="F1360" s="277" t="s">
        <v>2816</v>
      </c>
      <c r="G1360" s="274"/>
    </row>
    <row r="1361" spans="1:7" x14ac:dyDescent="0.4">
      <c r="A1361" s="275">
        <v>900</v>
      </c>
      <c r="B1361" s="276">
        <v>6892</v>
      </c>
      <c r="C1361" s="274" t="s">
        <v>4223</v>
      </c>
      <c r="D1361" s="277" t="s">
        <v>2816</v>
      </c>
      <c r="E1361" s="275">
        <v>239</v>
      </c>
      <c r="F1361" s="277" t="s">
        <v>2816</v>
      </c>
      <c r="G1361" s="274"/>
    </row>
    <row r="1362" spans="1:7" x14ac:dyDescent="0.4">
      <c r="A1362" s="275">
        <v>619</v>
      </c>
      <c r="B1362" s="276">
        <v>7778</v>
      </c>
      <c r="C1362" s="274" t="s">
        <v>4224</v>
      </c>
      <c r="D1362" s="277" t="s">
        <v>2816</v>
      </c>
      <c r="E1362" s="275">
        <v>240</v>
      </c>
      <c r="F1362" s="277" t="s">
        <v>2816</v>
      </c>
      <c r="G1362" s="274"/>
    </row>
    <row r="1363" spans="1:7" x14ac:dyDescent="0.4">
      <c r="A1363" s="275">
        <v>682</v>
      </c>
      <c r="B1363" s="276">
        <v>7152</v>
      </c>
      <c r="C1363" s="274" t="s">
        <v>4225</v>
      </c>
      <c r="D1363" s="277" t="s">
        <v>2816</v>
      </c>
      <c r="E1363" s="275">
        <v>241</v>
      </c>
      <c r="F1363" s="277" t="s">
        <v>2816</v>
      </c>
      <c r="G1363" s="274"/>
    </row>
    <row r="1364" spans="1:7" x14ac:dyDescent="0.4">
      <c r="A1364" s="275">
        <v>301</v>
      </c>
      <c r="B1364" s="276">
        <v>2757</v>
      </c>
      <c r="C1364" s="274" t="s">
        <v>4226</v>
      </c>
      <c r="D1364" s="277" t="s">
        <v>2816</v>
      </c>
      <c r="E1364" s="275">
        <v>242</v>
      </c>
      <c r="F1364" s="277" t="s">
        <v>2914</v>
      </c>
      <c r="G1364" s="274"/>
    </row>
    <row r="1365" spans="1:7" x14ac:dyDescent="0.4">
      <c r="A1365" s="275">
        <v>499</v>
      </c>
      <c r="B1365" s="276">
        <v>5583</v>
      </c>
      <c r="C1365" s="274" t="s">
        <v>4227</v>
      </c>
      <c r="D1365" s="277" t="s">
        <v>2816</v>
      </c>
      <c r="E1365" s="275">
        <v>243</v>
      </c>
      <c r="F1365" s="277" t="s">
        <v>2914</v>
      </c>
      <c r="G1365" s="274"/>
    </row>
    <row r="1366" spans="1:7" x14ac:dyDescent="0.4">
      <c r="A1366" s="275">
        <v>264</v>
      </c>
      <c r="B1366" s="276">
        <v>2419</v>
      </c>
      <c r="C1366" s="274" t="s">
        <v>4228</v>
      </c>
      <c r="D1366" s="277" t="s">
        <v>2816</v>
      </c>
      <c r="E1366" s="275">
        <v>244</v>
      </c>
      <c r="F1366" s="277" t="s">
        <v>2991</v>
      </c>
      <c r="G1366" s="274"/>
    </row>
    <row r="1367" spans="1:7" x14ac:dyDescent="0.4">
      <c r="A1367" s="275">
        <v>536</v>
      </c>
      <c r="B1367" s="276">
        <v>927</v>
      </c>
      <c r="C1367" s="274" t="s">
        <v>4229</v>
      </c>
      <c r="D1367" s="277" t="s">
        <v>2991</v>
      </c>
      <c r="E1367" s="275">
        <v>245</v>
      </c>
      <c r="F1367" s="277" t="s">
        <v>2991</v>
      </c>
      <c r="G1367" s="274"/>
    </row>
    <row r="1368" spans="1:7" x14ac:dyDescent="0.4">
      <c r="A1368" s="275">
        <v>463</v>
      </c>
      <c r="B1368" s="276">
        <v>2415</v>
      </c>
      <c r="C1368" s="274" t="s">
        <v>4230</v>
      </c>
      <c r="D1368" s="277" t="s">
        <v>2816</v>
      </c>
      <c r="E1368" s="275">
        <v>246</v>
      </c>
      <c r="F1368" s="277" t="s">
        <v>2816</v>
      </c>
      <c r="G1368" s="274"/>
    </row>
    <row r="1369" spans="1:7" x14ac:dyDescent="0.4">
      <c r="A1369" s="275">
        <v>77</v>
      </c>
      <c r="B1369" s="276">
        <v>1006</v>
      </c>
      <c r="C1369" s="274" t="s">
        <v>4231</v>
      </c>
      <c r="D1369" s="277" t="s">
        <v>2816</v>
      </c>
      <c r="E1369" s="275">
        <v>247</v>
      </c>
      <c r="F1369" s="277" t="s">
        <v>2816</v>
      </c>
      <c r="G1369" s="274"/>
    </row>
    <row r="1370" spans="1:7" x14ac:dyDescent="0.4">
      <c r="A1370" s="275">
        <v>163</v>
      </c>
      <c r="B1370" s="276">
        <v>2431</v>
      </c>
      <c r="C1370" s="274" t="s">
        <v>4232</v>
      </c>
      <c r="D1370" s="277" t="s">
        <v>2816</v>
      </c>
      <c r="E1370" s="275">
        <v>248</v>
      </c>
      <c r="F1370" s="277" t="s">
        <v>2816</v>
      </c>
      <c r="G1370" s="274"/>
    </row>
    <row r="1371" spans="1:7" x14ac:dyDescent="0.4">
      <c r="A1371" s="275">
        <v>887</v>
      </c>
      <c r="B1371" s="276">
        <v>8993</v>
      </c>
      <c r="C1371" s="274" t="s">
        <v>4233</v>
      </c>
      <c r="D1371" s="277" t="s">
        <v>2816</v>
      </c>
      <c r="E1371" s="275">
        <v>249</v>
      </c>
      <c r="F1371" s="277" t="s">
        <v>2816</v>
      </c>
      <c r="G1371" s="274"/>
    </row>
    <row r="1372" spans="1:7" x14ac:dyDescent="0.4">
      <c r="A1372" s="275">
        <v>907</v>
      </c>
      <c r="B1372" s="276">
        <v>5662</v>
      </c>
      <c r="C1372" s="274" t="s">
        <v>4234</v>
      </c>
      <c r="D1372" s="277" t="s">
        <v>2816</v>
      </c>
      <c r="E1372" s="275">
        <v>250</v>
      </c>
      <c r="F1372" s="277" t="s">
        <v>2914</v>
      </c>
      <c r="G1372" s="274"/>
    </row>
    <row r="1373" spans="1:7" x14ac:dyDescent="0.4">
      <c r="A1373" s="275">
        <v>231</v>
      </c>
      <c r="B1373" s="276">
        <v>1418</v>
      </c>
      <c r="C1373" s="274" t="s">
        <v>4235</v>
      </c>
      <c r="D1373" s="277" t="s">
        <v>2816</v>
      </c>
      <c r="E1373" s="275">
        <v>251</v>
      </c>
      <c r="F1373" s="277" t="s">
        <v>2816</v>
      </c>
      <c r="G1373" s="274"/>
    </row>
    <row r="1374" spans="1:7" x14ac:dyDescent="0.4">
      <c r="A1374" s="275">
        <v>588</v>
      </c>
      <c r="B1374" s="276">
        <v>8904</v>
      </c>
      <c r="C1374" s="274" t="s">
        <v>4236</v>
      </c>
      <c r="D1374" s="277" t="s">
        <v>2816</v>
      </c>
      <c r="E1374" s="275">
        <v>252</v>
      </c>
      <c r="F1374" s="277" t="s">
        <v>2816</v>
      </c>
      <c r="G1374" s="274"/>
    </row>
    <row r="1375" spans="1:7" x14ac:dyDescent="0.4">
      <c r="A1375" s="275">
        <v>593</v>
      </c>
      <c r="B1375" s="276">
        <v>5376</v>
      </c>
      <c r="C1375" s="274" t="s">
        <v>4237</v>
      </c>
      <c r="D1375" s="277" t="s">
        <v>2816</v>
      </c>
      <c r="E1375" s="275">
        <v>253</v>
      </c>
      <c r="F1375" s="277" t="s">
        <v>2816</v>
      </c>
      <c r="G1375" s="274"/>
    </row>
    <row r="1376" spans="1:7" x14ac:dyDescent="0.4">
      <c r="A1376" s="275">
        <v>862</v>
      </c>
      <c r="B1376" s="276">
        <v>5804</v>
      </c>
      <c r="C1376" s="274" t="s">
        <v>4238</v>
      </c>
      <c r="D1376" s="277" t="s">
        <v>2816</v>
      </c>
      <c r="E1376" s="275">
        <v>254</v>
      </c>
      <c r="F1376" s="277" t="s">
        <v>2816</v>
      </c>
      <c r="G1376" s="274"/>
    </row>
    <row r="1377" spans="1:7" x14ac:dyDescent="0.4">
      <c r="A1377" s="275">
        <v>830</v>
      </c>
      <c r="B1377" s="276">
        <v>8306</v>
      </c>
      <c r="C1377" s="274" t="s">
        <v>4239</v>
      </c>
      <c r="D1377" s="277" t="s">
        <v>2816</v>
      </c>
      <c r="E1377" s="275">
        <v>255</v>
      </c>
      <c r="F1377" s="277" t="s">
        <v>2816</v>
      </c>
      <c r="G1377" s="274"/>
    </row>
    <row r="1378" spans="1:7" x14ac:dyDescent="0.4">
      <c r="A1378" s="275">
        <v>364</v>
      </c>
      <c r="B1378" s="276">
        <v>5556</v>
      </c>
      <c r="C1378" s="274" t="s">
        <v>4240</v>
      </c>
      <c r="D1378" s="277" t="s">
        <v>2816</v>
      </c>
      <c r="E1378" s="275">
        <v>257</v>
      </c>
      <c r="F1378" s="277" t="s">
        <v>2991</v>
      </c>
      <c r="G1378" s="274"/>
    </row>
    <row r="1379" spans="1:7" x14ac:dyDescent="0.4">
      <c r="A1379" s="275">
        <v>905</v>
      </c>
      <c r="B1379" s="276">
        <v>7544</v>
      </c>
      <c r="C1379" s="274" t="s">
        <v>4241</v>
      </c>
      <c r="D1379" s="277" t="s">
        <v>2816</v>
      </c>
      <c r="E1379" s="275">
        <v>258</v>
      </c>
      <c r="F1379" s="277" t="s">
        <v>2914</v>
      </c>
      <c r="G1379" s="274"/>
    </row>
    <row r="1380" spans="1:7" x14ac:dyDescent="0.4">
      <c r="A1380" s="275">
        <v>888</v>
      </c>
      <c r="B1380" s="276">
        <v>10719</v>
      </c>
      <c r="C1380" s="274" t="s">
        <v>4242</v>
      </c>
      <c r="D1380" s="277" t="s">
        <v>2991</v>
      </c>
      <c r="E1380" s="275">
        <v>259</v>
      </c>
      <c r="F1380" s="277" t="s">
        <v>2991</v>
      </c>
      <c r="G1380" s="274"/>
    </row>
    <row r="1381" spans="1:7" x14ac:dyDescent="0.4">
      <c r="A1381" s="275">
        <v>791</v>
      </c>
      <c r="B1381" s="276">
        <v>7150</v>
      </c>
      <c r="C1381" s="274" t="s">
        <v>4243</v>
      </c>
      <c r="D1381" s="277" t="s">
        <v>2816</v>
      </c>
      <c r="E1381" s="275">
        <v>261</v>
      </c>
      <c r="F1381" s="277" t="s">
        <v>2991</v>
      </c>
      <c r="G1381" s="274"/>
    </row>
    <row r="1382" spans="1:7" x14ac:dyDescent="0.4">
      <c r="A1382" s="275">
        <v>11</v>
      </c>
      <c r="B1382" s="276">
        <v>318</v>
      </c>
      <c r="C1382" s="274" t="s">
        <v>4244</v>
      </c>
      <c r="D1382" s="277" t="s">
        <v>2991</v>
      </c>
      <c r="E1382" s="275">
        <v>263</v>
      </c>
      <c r="F1382" s="277" t="s">
        <v>2914</v>
      </c>
      <c r="G1382" s="274"/>
    </row>
    <row r="1383" spans="1:7" x14ac:dyDescent="0.4">
      <c r="A1383" s="275">
        <v>416</v>
      </c>
      <c r="B1383" s="276">
        <v>1082</v>
      </c>
      <c r="C1383" s="274" t="s">
        <v>4245</v>
      </c>
      <c r="D1383" s="277" t="s">
        <v>2816</v>
      </c>
      <c r="E1383" s="275">
        <v>264</v>
      </c>
      <c r="F1383" s="277" t="s">
        <v>2816</v>
      </c>
      <c r="G1383" s="274"/>
    </row>
    <row r="1384" spans="1:7" x14ac:dyDescent="0.4">
      <c r="A1384" s="275">
        <v>64</v>
      </c>
      <c r="B1384" s="276">
        <v>838</v>
      </c>
      <c r="C1384" s="274" t="s">
        <v>4246</v>
      </c>
      <c r="D1384" s="277" t="s">
        <v>2991</v>
      </c>
      <c r="E1384" s="275">
        <v>265</v>
      </c>
      <c r="F1384" s="277" t="s">
        <v>2914</v>
      </c>
      <c r="G1384" s="274"/>
    </row>
    <row r="1385" spans="1:7" x14ac:dyDescent="0.4">
      <c r="A1385" s="275">
        <v>613</v>
      </c>
      <c r="B1385" s="276">
        <v>6810</v>
      </c>
      <c r="C1385" s="274" t="s">
        <v>4247</v>
      </c>
      <c r="D1385" s="277" t="s">
        <v>2816</v>
      </c>
      <c r="E1385" s="275">
        <v>266</v>
      </c>
      <c r="F1385" s="277" t="s">
        <v>2816</v>
      </c>
      <c r="G1385" s="274"/>
    </row>
    <row r="1386" spans="1:7" x14ac:dyDescent="0.4">
      <c r="A1386" s="275">
        <v>234</v>
      </c>
      <c r="B1386" s="276">
        <v>2711</v>
      </c>
      <c r="C1386" s="274" t="s">
        <v>4248</v>
      </c>
      <c r="D1386" s="277" t="s">
        <v>2991</v>
      </c>
      <c r="E1386" s="275">
        <v>267</v>
      </c>
      <c r="F1386" s="277" t="s">
        <v>2991</v>
      </c>
      <c r="G1386" s="274"/>
    </row>
    <row r="1387" spans="1:7" x14ac:dyDescent="0.4">
      <c r="A1387" s="275">
        <v>449</v>
      </c>
      <c r="B1387" s="276">
        <v>5837</v>
      </c>
      <c r="C1387" s="274" t="s">
        <v>4249</v>
      </c>
      <c r="D1387" s="277" t="s">
        <v>2816</v>
      </c>
      <c r="E1387" s="275">
        <v>268</v>
      </c>
      <c r="F1387" s="277" t="s">
        <v>2816</v>
      </c>
      <c r="G1387" s="274"/>
    </row>
    <row r="1388" spans="1:7" x14ac:dyDescent="0.4">
      <c r="A1388" s="275">
        <v>784</v>
      </c>
      <c r="B1388" s="276">
        <v>9240</v>
      </c>
      <c r="C1388" s="274" t="s">
        <v>4250</v>
      </c>
      <c r="D1388" s="277" t="s">
        <v>2816</v>
      </c>
      <c r="E1388" s="275">
        <v>269</v>
      </c>
      <c r="F1388" s="277" t="s">
        <v>2816</v>
      </c>
      <c r="G1388" s="274"/>
    </row>
    <row r="1389" spans="1:7" x14ac:dyDescent="0.4">
      <c r="A1389" s="275">
        <v>487</v>
      </c>
      <c r="B1389" s="276">
        <v>6981</v>
      </c>
      <c r="C1389" s="274" t="s">
        <v>4251</v>
      </c>
      <c r="D1389" s="277" t="s">
        <v>2816</v>
      </c>
      <c r="E1389" s="275">
        <v>270</v>
      </c>
      <c r="F1389" s="277" t="s">
        <v>2816</v>
      </c>
      <c r="G1389" s="274"/>
    </row>
    <row r="1390" spans="1:7" x14ac:dyDescent="0.4">
      <c r="A1390" s="275">
        <v>532</v>
      </c>
      <c r="B1390" s="276">
        <v>3206</v>
      </c>
      <c r="C1390" s="274" t="s">
        <v>4252</v>
      </c>
      <c r="D1390" s="277" t="s">
        <v>2991</v>
      </c>
      <c r="E1390" s="275">
        <v>271</v>
      </c>
      <c r="F1390" s="277" t="s">
        <v>2991</v>
      </c>
      <c r="G1390" s="274"/>
    </row>
    <row r="1391" spans="1:7" x14ac:dyDescent="0.4">
      <c r="A1391" s="275">
        <v>354</v>
      </c>
      <c r="B1391" s="276">
        <v>2116</v>
      </c>
      <c r="C1391" s="274" t="s">
        <v>4253</v>
      </c>
      <c r="D1391" s="277" t="s">
        <v>2816</v>
      </c>
      <c r="E1391" s="275">
        <v>272</v>
      </c>
      <c r="F1391" s="277" t="s">
        <v>2816</v>
      </c>
      <c r="G1391" s="274"/>
    </row>
    <row r="1392" spans="1:7" x14ac:dyDescent="0.4">
      <c r="A1392" s="275">
        <v>661</v>
      </c>
      <c r="B1392" s="276">
        <v>8934</v>
      </c>
      <c r="C1392" s="274" t="s">
        <v>4254</v>
      </c>
      <c r="D1392" s="277" t="s">
        <v>2816</v>
      </c>
      <c r="E1392" s="275">
        <v>273</v>
      </c>
      <c r="F1392" s="277" t="s">
        <v>2816</v>
      </c>
      <c r="G1392" s="274"/>
    </row>
    <row r="1393" spans="1:7" x14ac:dyDescent="0.4">
      <c r="A1393" s="275">
        <v>54</v>
      </c>
      <c r="B1393" s="276">
        <v>591</v>
      </c>
      <c r="C1393" s="274" t="s">
        <v>4255</v>
      </c>
      <c r="D1393" s="277" t="s">
        <v>2816</v>
      </c>
      <c r="E1393" s="275">
        <v>274</v>
      </c>
      <c r="F1393" s="277" t="s">
        <v>2816</v>
      </c>
      <c r="G1393" s="274"/>
    </row>
    <row r="1394" spans="1:7" x14ac:dyDescent="0.4">
      <c r="A1394" s="275">
        <v>437</v>
      </c>
      <c r="B1394" s="276">
        <v>8271</v>
      </c>
      <c r="C1394" s="274" t="s">
        <v>4256</v>
      </c>
      <c r="D1394" s="277" t="s">
        <v>2816</v>
      </c>
      <c r="E1394" s="275">
        <v>275</v>
      </c>
      <c r="F1394" s="277" t="s">
        <v>2816</v>
      </c>
      <c r="G1394" s="274"/>
    </row>
    <row r="1395" spans="1:7" x14ac:dyDescent="0.4">
      <c r="A1395" s="275">
        <v>856</v>
      </c>
      <c r="B1395" s="276">
        <v>8502</v>
      </c>
      <c r="C1395" s="274" t="s">
        <v>4257</v>
      </c>
      <c r="D1395" s="277" t="s">
        <v>2816</v>
      </c>
      <c r="E1395" s="275">
        <v>276</v>
      </c>
      <c r="F1395" s="277" t="s">
        <v>2816</v>
      </c>
      <c r="G1395" s="274"/>
    </row>
    <row r="1396" spans="1:7" x14ac:dyDescent="0.4">
      <c r="A1396" s="275">
        <v>724</v>
      </c>
      <c r="B1396" s="276">
        <v>7556</v>
      </c>
      <c r="C1396" s="274" t="s">
        <v>4258</v>
      </c>
      <c r="D1396" s="277" t="s">
        <v>2848</v>
      </c>
      <c r="E1396" s="275">
        <v>277</v>
      </c>
      <c r="F1396" s="277" t="s">
        <v>2848</v>
      </c>
      <c r="G1396" s="274"/>
    </row>
    <row r="1397" spans="1:7" x14ac:dyDescent="0.4">
      <c r="A1397" s="275">
        <v>306</v>
      </c>
      <c r="B1397" s="276">
        <v>3312</v>
      </c>
      <c r="C1397" s="274" t="s">
        <v>4259</v>
      </c>
      <c r="D1397" s="277" t="s">
        <v>2816</v>
      </c>
      <c r="E1397" s="275">
        <v>278</v>
      </c>
      <c r="F1397" s="277" t="s">
        <v>2816</v>
      </c>
      <c r="G1397" s="274"/>
    </row>
    <row r="1398" spans="1:7" x14ac:dyDescent="0.4">
      <c r="A1398" s="275">
        <v>812</v>
      </c>
      <c r="B1398" s="276">
        <v>10033</v>
      </c>
      <c r="C1398" s="274" t="s">
        <v>4260</v>
      </c>
      <c r="D1398" s="277" t="s">
        <v>2816</v>
      </c>
      <c r="E1398" s="275">
        <v>279</v>
      </c>
      <c r="F1398" s="277" t="s">
        <v>2816</v>
      </c>
      <c r="G1398" s="274"/>
    </row>
    <row r="1399" spans="1:7" x14ac:dyDescent="0.4">
      <c r="A1399" s="275">
        <v>453</v>
      </c>
      <c r="B1399" s="276">
        <v>2732</v>
      </c>
      <c r="C1399" s="274" t="s">
        <v>4261</v>
      </c>
      <c r="D1399" s="277" t="s">
        <v>2991</v>
      </c>
      <c r="E1399" s="275">
        <v>280</v>
      </c>
      <c r="F1399" s="277" t="s">
        <v>2914</v>
      </c>
      <c r="G1399" s="274"/>
    </row>
    <row r="1400" spans="1:7" x14ac:dyDescent="0.4">
      <c r="A1400" s="275">
        <v>855</v>
      </c>
      <c r="B1400" s="276">
        <v>10163</v>
      </c>
      <c r="C1400" s="274" t="s">
        <v>4262</v>
      </c>
      <c r="D1400" s="277" t="s">
        <v>2816</v>
      </c>
      <c r="E1400" s="275">
        <v>281</v>
      </c>
      <c r="F1400" s="277" t="s">
        <v>2816</v>
      </c>
      <c r="G1400" s="274"/>
    </row>
    <row r="1401" spans="1:7" x14ac:dyDescent="0.4">
      <c r="A1401" s="275">
        <v>293</v>
      </c>
      <c r="B1401" s="276">
        <v>4990</v>
      </c>
      <c r="C1401" s="274" t="s">
        <v>4263</v>
      </c>
      <c r="D1401" s="277" t="s">
        <v>2816</v>
      </c>
      <c r="E1401" s="275">
        <v>282</v>
      </c>
      <c r="F1401" s="277" t="s">
        <v>2816</v>
      </c>
      <c r="G1401" s="274"/>
    </row>
    <row r="1402" spans="1:7" x14ac:dyDescent="0.4">
      <c r="A1402" s="275">
        <v>500</v>
      </c>
      <c r="B1402" s="276">
        <v>7717</v>
      </c>
      <c r="C1402" s="274" t="s">
        <v>4264</v>
      </c>
      <c r="D1402" s="277" t="s">
        <v>2816</v>
      </c>
      <c r="E1402" s="275">
        <v>283</v>
      </c>
      <c r="F1402" s="277" t="s">
        <v>2816</v>
      </c>
      <c r="G1402" s="274"/>
    </row>
    <row r="1403" spans="1:7" x14ac:dyDescent="0.4">
      <c r="A1403" s="275">
        <v>747</v>
      </c>
      <c r="B1403" s="276">
        <v>1151</v>
      </c>
      <c r="C1403" s="274" t="s">
        <v>4265</v>
      </c>
      <c r="D1403" s="277" t="s">
        <v>2816</v>
      </c>
      <c r="E1403" s="275">
        <v>284</v>
      </c>
      <c r="F1403" s="277" t="s">
        <v>2816</v>
      </c>
      <c r="G1403" s="274"/>
    </row>
    <row r="1404" spans="1:7" x14ac:dyDescent="0.4">
      <c r="A1404" s="275">
        <v>380</v>
      </c>
      <c r="B1404" s="276">
        <v>1101</v>
      </c>
      <c r="C1404" s="274" t="s">
        <v>4266</v>
      </c>
      <c r="D1404" s="277" t="s">
        <v>2816</v>
      </c>
      <c r="E1404" s="275">
        <v>285</v>
      </c>
      <c r="F1404" s="277" t="s">
        <v>2991</v>
      </c>
      <c r="G1404" s="274"/>
    </row>
    <row r="1405" spans="1:7" x14ac:dyDescent="0.4">
      <c r="A1405" s="275">
        <v>714</v>
      </c>
      <c r="B1405" s="276">
        <v>4030</v>
      </c>
      <c r="C1405" s="274" t="s">
        <v>4267</v>
      </c>
      <c r="D1405" s="277" t="s">
        <v>2816</v>
      </c>
      <c r="E1405" s="275">
        <v>286</v>
      </c>
      <c r="F1405" s="277" t="s">
        <v>2816</v>
      </c>
      <c r="G1405" s="274"/>
    </row>
    <row r="1406" spans="1:7" x14ac:dyDescent="0.4">
      <c r="A1406" s="275">
        <v>701</v>
      </c>
      <c r="B1406" s="276">
        <v>4096</v>
      </c>
      <c r="C1406" s="274" t="s">
        <v>4268</v>
      </c>
      <c r="D1406" s="277" t="s">
        <v>2816</v>
      </c>
      <c r="E1406" s="275">
        <v>287</v>
      </c>
      <c r="F1406" s="277" t="s">
        <v>2816</v>
      </c>
      <c r="G1406" s="274"/>
    </row>
    <row r="1407" spans="1:7" x14ac:dyDescent="0.4">
      <c r="A1407" s="275">
        <v>359</v>
      </c>
      <c r="B1407" s="276">
        <v>3378</v>
      </c>
      <c r="C1407" s="274" t="s">
        <v>4269</v>
      </c>
      <c r="D1407" s="277" t="s">
        <v>2816</v>
      </c>
      <c r="E1407" s="275">
        <v>288</v>
      </c>
      <c r="F1407" s="277" t="s">
        <v>2991</v>
      </c>
      <c r="G1407" s="274"/>
    </row>
    <row r="1408" spans="1:7" x14ac:dyDescent="0.4">
      <c r="A1408" s="275">
        <v>690</v>
      </c>
      <c r="B1408" s="276">
        <v>5267</v>
      </c>
      <c r="C1408" s="274" t="s">
        <v>4270</v>
      </c>
      <c r="D1408" s="277" t="s">
        <v>2816</v>
      </c>
      <c r="E1408" s="275">
        <v>289</v>
      </c>
      <c r="F1408" s="277" t="s">
        <v>2816</v>
      </c>
      <c r="G1408" s="274"/>
    </row>
    <row r="1409" spans="1:7" x14ac:dyDescent="0.4">
      <c r="A1409" s="275">
        <v>135</v>
      </c>
      <c r="B1409" s="276">
        <v>4645</v>
      </c>
      <c r="C1409" s="274" t="s">
        <v>4271</v>
      </c>
      <c r="D1409" s="277" t="s">
        <v>2816</v>
      </c>
      <c r="E1409" s="275">
        <v>290</v>
      </c>
      <c r="F1409" s="277" t="s">
        <v>2816</v>
      </c>
      <c r="G1409" s="274"/>
    </row>
    <row r="1410" spans="1:7" x14ac:dyDescent="0.4">
      <c r="A1410" s="275">
        <v>665</v>
      </c>
      <c r="B1410" s="276">
        <v>5167</v>
      </c>
      <c r="C1410" s="274" t="s">
        <v>4272</v>
      </c>
      <c r="D1410" s="277" t="s">
        <v>2816</v>
      </c>
      <c r="E1410" s="275">
        <v>292</v>
      </c>
      <c r="F1410" s="277" t="s">
        <v>2816</v>
      </c>
      <c r="G1410" s="274"/>
    </row>
    <row r="1411" spans="1:7" x14ac:dyDescent="0.4">
      <c r="A1411" s="275">
        <v>277</v>
      </c>
      <c r="B1411" s="276">
        <v>1932</v>
      </c>
      <c r="C1411" s="274" t="s">
        <v>4273</v>
      </c>
      <c r="D1411" s="277" t="s">
        <v>2816</v>
      </c>
      <c r="E1411" s="275">
        <v>293</v>
      </c>
      <c r="F1411" s="277" t="s">
        <v>2816</v>
      </c>
      <c r="G1411" s="274"/>
    </row>
    <row r="1412" spans="1:7" x14ac:dyDescent="0.4">
      <c r="A1412" s="275">
        <v>899</v>
      </c>
      <c r="B1412" s="276">
        <v>10233</v>
      </c>
      <c r="C1412" s="274" t="s">
        <v>4274</v>
      </c>
      <c r="D1412" s="277" t="s">
        <v>2816</v>
      </c>
      <c r="E1412" s="275">
        <v>294</v>
      </c>
      <c r="F1412" s="277" t="s">
        <v>2914</v>
      </c>
      <c r="G1412" s="274"/>
    </row>
    <row r="1413" spans="1:7" x14ac:dyDescent="0.4">
      <c r="A1413" s="275">
        <v>374</v>
      </c>
      <c r="B1413" s="276">
        <v>1527</v>
      </c>
      <c r="C1413" s="274" t="s">
        <v>4275</v>
      </c>
      <c r="D1413" s="277" t="s">
        <v>2914</v>
      </c>
      <c r="E1413" s="275">
        <v>295</v>
      </c>
      <c r="F1413" s="277" t="s">
        <v>2914</v>
      </c>
      <c r="G1413" s="274"/>
    </row>
    <row r="1414" spans="1:7" x14ac:dyDescent="0.4">
      <c r="A1414" s="275">
        <v>57</v>
      </c>
      <c r="B1414" s="276">
        <v>257</v>
      </c>
      <c r="C1414" s="274" t="s">
        <v>4276</v>
      </c>
      <c r="D1414" s="277" t="s">
        <v>2914</v>
      </c>
      <c r="E1414" s="275">
        <v>297</v>
      </c>
      <c r="F1414" s="277" t="s">
        <v>2914</v>
      </c>
      <c r="G1414" s="274"/>
    </row>
    <row r="1415" spans="1:7" x14ac:dyDescent="0.4">
      <c r="A1415" s="275">
        <v>207</v>
      </c>
      <c r="B1415" s="276">
        <v>3992</v>
      </c>
      <c r="C1415" s="274" t="s">
        <v>4277</v>
      </c>
      <c r="D1415" s="277" t="s">
        <v>3023</v>
      </c>
      <c r="E1415" s="275">
        <v>298</v>
      </c>
      <c r="F1415" s="277" t="s">
        <v>3023</v>
      </c>
      <c r="G1415" s="274"/>
    </row>
    <row r="1416" spans="1:7" x14ac:dyDescent="0.4">
      <c r="A1416" s="275">
        <v>146</v>
      </c>
      <c r="B1416" s="276">
        <v>344</v>
      </c>
      <c r="C1416" s="274" t="s">
        <v>4278</v>
      </c>
      <c r="D1416" s="277" t="s">
        <v>2816</v>
      </c>
      <c r="E1416" s="275">
        <v>299</v>
      </c>
      <c r="F1416" s="277" t="s">
        <v>2816</v>
      </c>
      <c r="G1416" s="274"/>
    </row>
    <row r="1417" spans="1:7" x14ac:dyDescent="0.4">
      <c r="A1417" s="275">
        <v>400</v>
      </c>
      <c r="B1417" s="276">
        <v>1224</v>
      </c>
      <c r="C1417" s="274" t="s">
        <v>4279</v>
      </c>
      <c r="D1417" s="277" t="s">
        <v>2914</v>
      </c>
      <c r="E1417" s="275">
        <v>300</v>
      </c>
      <c r="F1417" s="277" t="s">
        <v>2914</v>
      </c>
      <c r="G1417" s="274"/>
    </row>
    <row r="1418" spans="1:7" x14ac:dyDescent="0.4">
      <c r="A1418" s="275">
        <v>833</v>
      </c>
      <c r="B1418" s="276">
        <v>8484</v>
      </c>
      <c r="C1418" s="274" t="s">
        <v>4280</v>
      </c>
      <c r="D1418" s="277" t="s">
        <v>2816</v>
      </c>
      <c r="E1418" s="275">
        <v>301</v>
      </c>
      <c r="F1418" s="277" t="s">
        <v>2991</v>
      </c>
      <c r="G1418" s="274"/>
    </row>
    <row r="1419" spans="1:7" x14ac:dyDescent="0.4">
      <c r="A1419" s="275">
        <v>230</v>
      </c>
      <c r="B1419" s="276">
        <v>539</v>
      </c>
      <c r="C1419" s="274" t="s">
        <v>4281</v>
      </c>
      <c r="D1419" s="277" t="s">
        <v>2816</v>
      </c>
      <c r="E1419" s="275">
        <v>302</v>
      </c>
      <c r="F1419" s="277" t="s">
        <v>2816</v>
      </c>
      <c r="G1419" s="274"/>
    </row>
    <row r="1420" spans="1:7" x14ac:dyDescent="0.4">
      <c r="A1420" s="275">
        <v>529</v>
      </c>
      <c r="B1420" s="276">
        <v>5830</v>
      </c>
      <c r="C1420" s="274" t="s">
        <v>2843</v>
      </c>
      <c r="D1420" s="277" t="s">
        <v>2816</v>
      </c>
      <c r="E1420" s="275">
        <v>304</v>
      </c>
      <c r="F1420" s="277" t="s">
        <v>2816</v>
      </c>
      <c r="G1420" s="274"/>
    </row>
    <row r="1421" spans="1:7" x14ac:dyDescent="0.4">
      <c r="A1421" s="275">
        <v>578</v>
      </c>
      <c r="B1421" s="276">
        <v>6896</v>
      </c>
      <c r="C1421" s="274" t="s">
        <v>4282</v>
      </c>
      <c r="D1421" s="277" t="s">
        <v>2848</v>
      </c>
      <c r="E1421" s="275">
        <v>305</v>
      </c>
      <c r="F1421" s="277" t="s">
        <v>2848</v>
      </c>
      <c r="G1421" s="274"/>
    </row>
    <row r="1422" spans="1:7" x14ac:dyDescent="0.4">
      <c r="A1422" s="275">
        <v>508</v>
      </c>
      <c r="B1422" s="276">
        <v>5793</v>
      </c>
      <c r="C1422" s="274" t="s">
        <v>4283</v>
      </c>
      <c r="D1422" s="277" t="s">
        <v>2816</v>
      </c>
      <c r="E1422" s="275">
        <v>306</v>
      </c>
      <c r="F1422" s="277" t="s">
        <v>2816</v>
      </c>
      <c r="G1422" s="274"/>
    </row>
    <row r="1423" spans="1:7" x14ac:dyDescent="0.4">
      <c r="A1423" s="275">
        <v>663</v>
      </c>
      <c r="B1423" s="276">
        <v>1513</v>
      </c>
      <c r="C1423" s="274" t="s">
        <v>4284</v>
      </c>
      <c r="D1423" s="277" t="s">
        <v>2991</v>
      </c>
      <c r="E1423" s="275">
        <v>307</v>
      </c>
      <c r="F1423" s="277" t="s">
        <v>2991</v>
      </c>
      <c r="G1423" s="274"/>
    </row>
    <row r="1424" spans="1:7" x14ac:dyDescent="0.4">
      <c r="A1424" s="275">
        <v>5</v>
      </c>
      <c r="B1424" s="276">
        <v>2870</v>
      </c>
      <c r="C1424" s="274" t="s">
        <v>4285</v>
      </c>
      <c r="D1424" s="277" t="s">
        <v>2816</v>
      </c>
      <c r="E1424" s="275">
        <v>308</v>
      </c>
      <c r="F1424" s="277" t="s">
        <v>2991</v>
      </c>
      <c r="G1424" s="274"/>
    </row>
    <row r="1425" spans="1:7" x14ac:dyDescent="0.4">
      <c r="A1425" s="275">
        <v>43</v>
      </c>
      <c r="B1425" s="276">
        <v>2442</v>
      </c>
      <c r="C1425" s="274" t="s">
        <v>4286</v>
      </c>
      <c r="D1425" s="277" t="s">
        <v>2991</v>
      </c>
      <c r="E1425" s="275">
        <v>309</v>
      </c>
      <c r="F1425" s="277" t="s">
        <v>2991</v>
      </c>
      <c r="G1425" s="274"/>
    </row>
    <row r="1426" spans="1:7" x14ac:dyDescent="0.4">
      <c r="A1426" s="275">
        <v>793</v>
      </c>
      <c r="B1426" s="276">
        <v>9955</v>
      </c>
      <c r="C1426" s="274" t="s">
        <v>4287</v>
      </c>
      <c r="D1426" s="277" t="s">
        <v>2816</v>
      </c>
      <c r="E1426" s="275">
        <v>310</v>
      </c>
      <c r="F1426" s="277" t="s">
        <v>2816</v>
      </c>
      <c r="G1426" s="274"/>
    </row>
    <row r="1427" spans="1:7" x14ac:dyDescent="0.4">
      <c r="A1427" s="275">
        <v>553</v>
      </c>
      <c r="B1427" s="276">
        <v>7104</v>
      </c>
      <c r="C1427" s="274" t="s">
        <v>4288</v>
      </c>
      <c r="D1427" s="277" t="s">
        <v>2816</v>
      </c>
      <c r="E1427" s="275">
        <v>311</v>
      </c>
      <c r="F1427" s="277" t="s">
        <v>2816</v>
      </c>
      <c r="G1427" s="274"/>
    </row>
    <row r="1428" spans="1:7" x14ac:dyDescent="0.4">
      <c r="A1428" s="275">
        <v>241</v>
      </c>
      <c r="B1428" s="276">
        <v>1373</v>
      </c>
      <c r="C1428" s="274" t="s">
        <v>4289</v>
      </c>
      <c r="D1428" s="277" t="s">
        <v>2991</v>
      </c>
      <c r="E1428" s="275">
        <v>312</v>
      </c>
      <c r="F1428" s="277" t="s">
        <v>2991</v>
      </c>
      <c r="G1428" s="274"/>
    </row>
    <row r="1429" spans="1:7" x14ac:dyDescent="0.4">
      <c r="A1429" s="275">
        <v>490</v>
      </c>
      <c r="B1429" s="276">
        <v>3984</v>
      </c>
      <c r="C1429" s="274" t="s">
        <v>4290</v>
      </c>
      <c r="D1429" s="277" t="s">
        <v>2991</v>
      </c>
      <c r="E1429" s="275">
        <v>313</v>
      </c>
      <c r="F1429" s="277" t="s">
        <v>2991</v>
      </c>
      <c r="G1429" s="274"/>
    </row>
    <row r="1430" spans="1:7" x14ac:dyDescent="0.4">
      <c r="A1430" s="275">
        <v>621</v>
      </c>
      <c r="B1430" s="276">
        <v>6431</v>
      </c>
      <c r="C1430" s="274" t="s">
        <v>4291</v>
      </c>
      <c r="D1430" s="277" t="s">
        <v>2816</v>
      </c>
      <c r="E1430" s="275">
        <v>314</v>
      </c>
      <c r="F1430" s="277" t="s">
        <v>2914</v>
      </c>
      <c r="G1430" s="274"/>
    </row>
    <row r="1431" spans="1:7" x14ac:dyDescent="0.4">
      <c r="A1431" s="275">
        <v>252</v>
      </c>
      <c r="B1431" s="276">
        <v>3151</v>
      </c>
      <c r="C1431" s="274" t="s">
        <v>4292</v>
      </c>
      <c r="D1431" s="277" t="s">
        <v>2914</v>
      </c>
      <c r="E1431" s="275">
        <v>315</v>
      </c>
      <c r="F1431" s="277" t="s">
        <v>2914</v>
      </c>
      <c r="G1431" s="274"/>
    </row>
    <row r="1432" spans="1:7" x14ac:dyDescent="0.4">
      <c r="A1432" s="275">
        <v>778</v>
      </c>
      <c r="B1432" s="276">
        <v>10015</v>
      </c>
      <c r="C1432" s="274" t="s">
        <v>4293</v>
      </c>
      <c r="D1432" s="277" t="s">
        <v>2816</v>
      </c>
      <c r="E1432" s="275">
        <v>316</v>
      </c>
      <c r="F1432" s="277" t="s">
        <v>2816</v>
      </c>
      <c r="G1432" s="274"/>
    </row>
    <row r="1433" spans="1:7" x14ac:dyDescent="0.4">
      <c r="A1433" s="275">
        <v>659</v>
      </c>
      <c r="B1433" s="276">
        <v>7975</v>
      </c>
      <c r="C1433" s="274" t="s">
        <v>4294</v>
      </c>
      <c r="D1433" s="277" t="s">
        <v>2816</v>
      </c>
      <c r="E1433" s="275">
        <v>317</v>
      </c>
      <c r="F1433" s="277" t="s">
        <v>2816</v>
      </c>
      <c r="G1433" s="274"/>
    </row>
    <row r="1434" spans="1:7" x14ac:dyDescent="0.4">
      <c r="A1434" s="275">
        <v>882</v>
      </c>
      <c r="B1434" s="276">
        <v>8260</v>
      </c>
      <c r="C1434" s="274" t="s">
        <v>4295</v>
      </c>
      <c r="D1434" s="277" t="s">
        <v>2816</v>
      </c>
      <c r="E1434" s="275">
        <v>318</v>
      </c>
      <c r="F1434" s="277" t="s">
        <v>2816</v>
      </c>
      <c r="G1434" s="274"/>
    </row>
    <row r="1435" spans="1:7" x14ac:dyDescent="0.4">
      <c r="A1435" s="275">
        <v>589</v>
      </c>
      <c r="B1435" s="276">
        <v>5580</v>
      </c>
      <c r="C1435" s="274" t="s">
        <v>4296</v>
      </c>
      <c r="D1435" s="277" t="s">
        <v>2816</v>
      </c>
      <c r="E1435" s="275">
        <v>319</v>
      </c>
      <c r="F1435" s="277" t="s">
        <v>2816</v>
      </c>
      <c r="G1435" s="274"/>
    </row>
    <row r="1436" spans="1:7" x14ac:dyDescent="0.4">
      <c r="A1436" s="275">
        <v>211</v>
      </c>
      <c r="B1436" s="276">
        <v>4101</v>
      </c>
      <c r="C1436" s="274" t="s">
        <v>4297</v>
      </c>
      <c r="D1436" s="277" t="s">
        <v>2991</v>
      </c>
      <c r="E1436" s="275">
        <v>321</v>
      </c>
      <c r="F1436" s="277" t="s">
        <v>2991</v>
      </c>
      <c r="G1436" s="274"/>
    </row>
    <row r="1437" spans="1:7" x14ac:dyDescent="0.4">
      <c r="A1437" s="275">
        <v>180</v>
      </c>
      <c r="B1437" s="276">
        <v>1808</v>
      </c>
      <c r="C1437" s="274" t="s">
        <v>4298</v>
      </c>
      <c r="D1437" s="277" t="s">
        <v>2991</v>
      </c>
      <c r="E1437" s="275">
        <v>322</v>
      </c>
      <c r="F1437" s="277" t="s">
        <v>2914</v>
      </c>
      <c r="G1437" s="274"/>
    </row>
    <row r="1438" spans="1:7" x14ac:dyDescent="0.4">
      <c r="A1438" s="275">
        <v>863</v>
      </c>
      <c r="B1438" s="276">
        <v>9112</v>
      </c>
      <c r="C1438" s="274" t="s">
        <v>4299</v>
      </c>
      <c r="D1438" s="277" t="s">
        <v>2816</v>
      </c>
      <c r="E1438" s="275">
        <v>323</v>
      </c>
      <c r="F1438" s="277" t="s">
        <v>2816</v>
      </c>
      <c r="G1438" s="274"/>
    </row>
    <row r="1439" spans="1:7" x14ac:dyDescent="0.4">
      <c r="A1439" s="275">
        <v>184</v>
      </c>
      <c r="B1439" s="276">
        <v>5672</v>
      </c>
      <c r="C1439" s="274" t="s">
        <v>4300</v>
      </c>
      <c r="D1439" s="277" t="s">
        <v>2816</v>
      </c>
      <c r="E1439" s="275">
        <v>325</v>
      </c>
      <c r="F1439" s="277" t="s">
        <v>2816</v>
      </c>
      <c r="G1439" s="274"/>
    </row>
    <row r="1440" spans="1:7" x14ac:dyDescent="0.4">
      <c r="A1440" s="275">
        <v>372</v>
      </c>
      <c r="B1440" s="276">
        <v>531</v>
      </c>
      <c r="C1440" s="274" t="s">
        <v>4301</v>
      </c>
      <c r="D1440" s="277" t="s">
        <v>2816</v>
      </c>
      <c r="E1440" s="275">
        <v>326</v>
      </c>
      <c r="F1440" s="277" t="s">
        <v>2991</v>
      </c>
      <c r="G1440" s="274"/>
    </row>
    <row r="1441" spans="1:7" x14ac:dyDescent="0.4">
      <c r="A1441" s="275">
        <v>346</v>
      </c>
      <c r="B1441" s="276">
        <v>2874</v>
      </c>
      <c r="C1441" s="274" t="s">
        <v>4302</v>
      </c>
      <c r="D1441" s="277" t="s">
        <v>2991</v>
      </c>
      <c r="E1441" s="275">
        <v>327</v>
      </c>
      <c r="F1441" s="277" t="s">
        <v>2991</v>
      </c>
      <c r="G1441" s="274"/>
    </row>
    <row r="1442" spans="1:7" x14ac:dyDescent="0.4">
      <c r="A1442" s="275">
        <v>877</v>
      </c>
      <c r="B1442" s="276">
        <v>2079</v>
      </c>
      <c r="C1442" s="274" t="s">
        <v>4303</v>
      </c>
      <c r="D1442" s="277" t="s">
        <v>2816</v>
      </c>
      <c r="E1442" s="275">
        <v>328</v>
      </c>
      <c r="F1442" s="277" t="s">
        <v>2816</v>
      </c>
      <c r="G1442" s="274"/>
    </row>
    <row r="1443" spans="1:7" x14ac:dyDescent="0.4">
      <c r="A1443" s="275">
        <v>375</v>
      </c>
      <c r="B1443" s="276">
        <v>470</v>
      </c>
      <c r="C1443" s="274" t="s">
        <v>4304</v>
      </c>
      <c r="D1443" s="277" t="s">
        <v>2816</v>
      </c>
      <c r="E1443" s="275">
        <v>329</v>
      </c>
      <c r="F1443" s="277" t="s">
        <v>2816</v>
      </c>
      <c r="G1443" s="274"/>
    </row>
    <row r="1444" spans="1:7" x14ac:dyDescent="0.4">
      <c r="A1444" s="275">
        <v>676</v>
      </c>
      <c r="B1444" s="276">
        <v>9340</v>
      </c>
      <c r="C1444" s="274" t="s">
        <v>4305</v>
      </c>
      <c r="D1444" s="277" t="s">
        <v>2816</v>
      </c>
      <c r="E1444" s="275">
        <v>330</v>
      </c>
      <c r="F1444" s="277" t="s">
        <v>2816</v>
      </c>
      <c r="G1444" s="274"/>
    </row>
    <row r="1445" spans="1:7" x14ac:dyDescent="0.4">
      <c r="A1445" s="275">
        <v>173</v>
      </c>
      <c r="B1445" s="276">
        <v>2527</v>
      </c>
      <c r="C1445" s="274" t="s">
        <v>4306</v>
      </c>
      <c r="D1445" s="277" t="s">
        <v>2816</v>
      </c>
      <c r="E1445" s="275">
        <v>331</v>
      </c>
      <c r="F1445" s="277" t="s">
        <v>2816</v>
      </c>
      <c r="G1445" s="274"/>
    </row>
    <row r="1446" spans="1:7" x14ac:dyDescent="0.4">
      <c r="A1446" s="275">
        <v>741</v>
      </c>
      <c r="B1446" s="276">
        <v>6920</v>
      </c>
      <c r="C1446" s="274" t="s">
        <v>4307</v>
      </c>
      <c r="D1446" s="277" t="s">
        <v>2816</v>
      </c>
      <c r="E1446" s="275">
        <v>332</v>
      </c>
      <c r="F1446" s="277" t="s">
        <v>2816</v>
      </c>
      <c r="G1446" s="274"/>
    </row>
    <row r="1447" spans="1:7" x14ac:dyDescent="0.4">
      <c r="A1447" s="275">
        <v>878</v>
      </c>
      <c r="B1447" s="276">
        <v>10290</v>
      </c>
      <c r="C1447" s="274" t="s">
        <v>4308</v>
      </c>
      <c r="D1447" s="277" t="s">
        <v>2816</v>
      </c>
      <c r="E1447" s="275">
        <v>333</v>
      </c>
      <c r="F1447" s="277" t="s">
        <v>2991</v>
      </c>
      <c r="G1447" s="274"/>
    </row>
    <row r="1448" spans="1:7" x14ac:dyDescent="0.4">
      <c r="A1448" s="275">
        <v>376</v>
      </c>
      <c r="B1448" s="276">
        <v>480</v>
      </c>
      <c r="C1448" s="274" t="s">
        <v>4309</v>
      </c>
      <c r="D1448" s="277" t="s">
        <v>2991</v>
      </c>
      <c r="E1448" s="275">
        <v>334</v>
      </c>
      <c r="F1448" s="277" t="s">
        <v>2991</v>
      </c>
      <c r="G1448" s="274"/>
    </row>
    <row r="1449" spans="1:7" x14ac:dyDescent="0.4">
      <c r="A1449" s="275">
        <v>680</v>
      </c>
      <c r="B1449" s="276">
        <v>5599</v>
      </c>
      <c r="C1449" s="274" t="s">
        <v>4310</v>
      </c>
      <c r="D1449" s="277" t="s">
        <v>2816</v>
      </c>
      <c r="E1449" s="275">
        <v>335</v>
      </c>
      <c r="F1449" s="277" t="s">
        <v>2991</v>
      </c>
      <c r="G1449" s="274"/>
    </row>
    <row r="1450" spans="1:7" x14ac:dyDescent="0.4">
      <c r="A1450" s="275">
        <v>161</v>
      </c>
      <c r="B1450" s="276">
        <v>1119</v>
      </c>
      <c r="C1450" s="274" t="s">
        <v>4311</v>
      </c>
      <c r="D1450" s="277" t="s">
        <v>2991</v>
      </c>
      <c r="E1450" s="275">
        <v>336</v>
      </c>
      <c r="F1450" s="277" t="s">
        <v>2914</v>
      </c>
      <c r="G1450" s="274"/>
    </row>
    <row r="1451" spans="1:7" x14ac:dyDescent="0.4">
      <c r="A1451" s="275">
        <v>358</v>
      </c>
      <c r="B1451" s="276">
        <v>128</v>
      </c>
      <c r="C1451" s="274" t="s">
        <v>4312</v>
      </c>
      <c r="D1451" s="277" t="s">
        <v>2914</v>
      </c>
      <c r="E1451" s="275">
        <v>338</v>
      </c>
      <c r="F1451" s="277" t="s">
        <v>2914</v>
      </c>
      <c r="G1451" s="274"/>
    </row>
    <row r="1452" spans="1:7" x14ac:dyDescent="0.4">
      <c r="A1452" s="275">
        <v>884</v>
      </c>
      <c r="B1452" s="276">
        <v>10713</v>
      </c>
      <c r="C1452" s="274" t="s">
        <v>4313</v>
      </c>
      <c r="D1452" s="277" t="s">
        <v>2816</v>
      </c>
      <c r="E1452" s="275">
        <v>341</v>
      </c>
      <c r="F1452" s="277" t="s">
        <v>2816</v>
      </c>
      <c r="G1452" s="274"/>
    </row>
    <row r="1453" spans="1:7" x14ac:dyDescent="0.4">
      <c r="A1453" s="275">
        <v>73</v>
      </c>
      <c r="B1453" s="276">
        <v>287</v>
      </c>
      <c r="C1453" s="274" t="s">
        <v>4314</v>
      </c>
      <c r="D1453" s="277" t="s">
        <v>2914</v>
      </c>
      <c r="E1453" s="275">
        <v>342</v>
      </c>
      <c r="F1453" s="277" t="s">
        <v>2914</v>
      </c>
      <c r="G1453" s="274"/>
    </row>
    <row r="1454" spans="1:7" x14ac:dyDescent="0.4">
      <c r="A1454" s="275">
        <v>543</v>
      </c>
      <c r="B1454" s="276">
        <v>8599</v>
      </c>
      <c r="C1454" s="274" t="s">
        <v>4315</v>
      </c>
      <c r="D1454" s="277" t="s">
        <v>2816</v>
      </c>
      <c r="E1454" s="275">
        <v>343</v>
      </c>
      <c r="F1454" s="277" t="s">
        <v>2816</v>
      </c>
      <c r="G1454" s="274"/>
    </row>
    <row r="1455" spans="1:7" x14ac:dyDescent="0.4">
      <c r="A1455" s="275">
        <v>776</v>
      </c>
      <c r="B1455" s="276">
        <v>604</v>
      </c>
      <c r="C1455" s="274" t="s">
        <v>4316</v>
      </c>
      <c r="D1455" s="277" t="s">
        <v>2914</v>
      </c>
      <c r="E1455" s="275">
        <v>345</v>
      </c>
      <c r="F1455" s="277" t="s">
        <v>2914</v>
      </c>
      <c r="G1455" s="274"/>
    </row>
    <row r="1456" spans="1:7" x14ac:dyDescent="0.4">
      <c r="A1456" s="275">
        <v>322</v>
      </c>
      <c r="B1456" s="276">
        <v>353</v>
      </c>
      <c r="C1456" s="274" t="s">
        <v>4317</v>
      </c>
      <c r="D1456" s="277" t="s">
        <v>3023</v>
      </c>
      <c r="E1456" s="275">
        <v>347</v>
      </c>
      <c r="F1456" s="277" t="s">
        <v>2991</v>
      </c>
      <c r="G1456" s="274"/>
    </row>
    <row r="1457" spans="1:7" x14ac:dyDescent="0.4">
      <c r="A1457" s="275">
        <v>50</v>
      </c>
      <c r="B1457" s="276">
        <v>424</v>
      </c>
      <c r="C1457" s="274" t="s">
        <v>4318</v>
      </c>
      <c r="D1457" s="277" t="s">
        <v>2991</v>
      </c>
      <c r="E1457" s="275">
        <v>348</v>
      </c>
      <c r="F1457" s="277" t="s">
        <v>2991</v>
      </c>
      <c r="G1457" s="274"/>
    </row>
    <row r="1458" spans="1:7" x14ac:dyDescent="0.4">
      <c r="A1458" s="275">
        <v>195</v>
      </c>
      <c r="B1458" s="276">
        <v>997</v>
      </c>
      <c r="C1458" s="274" t="s">
        <v>4319</v>
      </c>
      <c r="D1458" s="277" t="s">
        <v>2816</v>
      </c>
      <c r="E1458" s="275">
        <v>349</v>
      </c>
      <c r="F1458" s="277" t="s">
        <v>2816</v>
      </c>
      <c r="G1458" s="274"/>
    </row>
    <row r="1459" spans="1:7" x14ac:dyDescent="0.4">
      <c r="A1459" s="275">
        <v>425</v>
      </c>
      <c r="B1459" s="276">
        <v>6138</v>
      </c>
      <c r="C1459" s="274" t="s">
        <v>4320</v>
      </c>
      <c r="D1459" s="277" t="s">
        <v>3023</v>
      </c>
      <c r="E1459" s="275">
        <v>350</v>
      </c>
      <c r="F1459" s="277" t="s">
        <v>3023</v>
      </c>
      <c r="G1459" s="274"/>
    </row>
    <row r="1460" spans="1:7" x14ac:dyDescent="0.4">
      <c r="A1460" s="275">
        <v>650</v>
      </c>
      <c r="B1460" s="276">
        <v>9352</v>
      </c>
      <c r="C1460" s="274" t="s">
        <v>4321</v>
      </c>
      <c r="D1460" s="277" t="s">
        <v>2914</v>
      </c>
      <c r="E1460" s="275">
        <v>351</v>
      </c>
      <c r="F1460" s="277" t="s">
        <v>2914</v>
      </c>
      <c r="G1460" s="274"/>
    </row>
    <row r="1461" spans="1:7" x14ac:dyDescent="0.4">
      <c r="A1461" s="275">
        <v>345</v>
      </c>
      <c r="B1461" s="276">
        <v>2897</v>
      </c>
      <c r="C1461" s="274" t="s">
        <v>4322</v>
      </c>
      <c r="D1461" s="277" t="s">
        <v>3023</v>
      </c>
      <c r="E1461" s="275">
        <v>352</v>
      </c>
      <c r="F1461" s="277" t="s">
        <v>3023</v>
      </c>
      <c r="G1461" s="274"/>
    </row>
    <row r="1462" spans="1:7" x14ac:dyDescent="0.4">
      <c r="A1462" s="275">
        <v>896</v>
      </c>
      <c r="B1462" s="276">
        <v>7923</v>
      </c>
      <c r="C1462" s="274" t="s">
        <v>4323</v>
      </c>
      <c r="D1462" s="277" t="s">
        <v>2816</v>
      </c>
      <c r="E1462" s="275">
        <v>353</v>
      </c>
      <c r="F1462" s="277" t="s">
        <v>2816</v>
      </c>
      <c r="G1462" s="274"/>
    </row>
    <row r="1463" spans="1:7" x14ac:dyDescent="0.4">
      <c r="A1463" s="275">
        <v>852</v>
      </c>
      <c r="B1463" s="276">
        <v>10128</v>
      </c>
      <c r="C1463" s="274" t="s">
        <v>4324</v>
      </c>
      <c r="D1463" s="277" t="s">
        <v>2816</v>
      </c>
      <c r="E1463" s="275">
        <v>354</v>
      </c>
      <c r="F1463" s="277" t="s">
        <v>2816</v>
      </c>
      <c r="G1463" s="274"/>
    </row>
    <row r="1464" spans="1:7" x14ac:dyDescent="0.4">
      <c r="A1464" s="275">
        <v>12</v>
      </c>
      <c r="B1464" s="276">
        <v>376</v>
      </c>
      <c r="C1464" s="274" t="s">
        <v>4325</v>
      </c>
      <c r="D1464" s="277" t="s">
        <v>2816</v>
      </c>
      <c r="E1464" s="275">
        <v>356</v>
      </c>
      <c r="F1464" s="277" t="s">
        <v>2914</v>
      </c>
      <c r="G1464" s="274"/>
    </row>
    <row r="1465" spans="1:7" x14ac:dyDescent="0.4">
      <c r="A1465" s="275">
        <v>474</v>
      </c>
      <c r="B1465" s="276">
        <v>6542</v>
      </c>
      <c r="C1465" s="274" t="s">
        <v>4326</v>
      </c>
      <c r="D1465" s="277" t="s">
        <v>2816</v>
      </c>
      <c r="E1465" s="275">
        <v>357</v>
      </c>
      <c r="F1465" s="277" t="s">
        <v>2816</v>
      </c>
      <c r="G1465" s="274"/>
    </row>
    <row r="1466" spans="1:7" x14ac:dyDescent="0.4">
      <c r="A1466" s="275">
        <v>295</v>
      </c>
      <c r="B1466" s="276">
        <v>3149</v>
      </c>
      <c r="C1466" s="274" t="s">
        <v>4327</v>
      </c>
      <c r="D1466" s="277" t="s">
        <v>2816</v>
      </c>
      <c r="E1466" s="275">
        <v>358</v>
      </c>
      <c r="F1466" s="277" t="s">
        <v>2816</v>
      </c>
      <c r="G1466" s="274"/>
    </row>
    <row r="1467" spans="1:7" x14ac:dyDescent="0.4">
      <c r="A1467" s="275">
        <v>559</v>
      </c>
      <c r="B1467" s="276">
        <v>4631</v>
      </c>
      <c r="C1467" s="274" t="s">
        <v>4328</v>
      </c>
      <c r="D1467" s="277" t="s">
        <v>2816</v>
      </c>
      <c r="E1467" s="275">
        <v>359</v>
      </c>
      <c r="F1467" s="277" t="s">
        <v>2816</v>
      </c>
      <c r="G1467" s="274"/>
    </row>
    <row r="1468" spans="1:7" x14ac:dyDescent="0.4">
      <c r="A1468" s="275">
        <v>799</v>
      </c>
      <c r="B1468" s="276">
        <v>5995</v>
      </c>
      <c r="C1468" s="274" t="s">
        <v>4329</v>
      </c>
      <c r="D1468" s="277" t="s">
        <v>2816</v>
      </c>
      <c r="E1468" s="275">
        <v>360</v>
      </c>
      <c r="F1468" s="277" t="s">
        <v>2816</v>
      </c>
      <c r="G1468" s="274"/>
    </row>
    <row r="1469" spans="1:7" x14ac:dyDescent="0.4">
      <c r="A1469" s="275">
        <v>6</v>
      </c>
      <c r="B1469" s="276">
        <v>882</v>
      </c>
      <c r="C1469" s="274" t="s">
        <v>4330</v>
      </c>
      <c r="D1469" s="277" t="s">
        <v>2816</v>
      </c>
      <c r="E1469" s="275">
        <v>361</v>
      </c>
      <c r="F1469" s="277" t="s">
        <v>2816</v>
      </c>
      <c r="G1469" s="274"/>
    </row>
    <row r="1470" spans="1:7" x14ac:dyDescent="0.4">
      <c r="A1470" s="275">
        <v>419</v>
      </c>
      <c r="B1470" s="276">
        <v>5787</v>
      </c>
      <c r="C1470" s="274" t="s">
        <v>4331</v>
      </c>
      <c r="D1470" s="277" t="s">
        <v>2816</v>
      </c>
      <c r="E1470" s="275">
        <v>362</v>
      </c>
      <c r="F1470" s="277" t="s">
        <v>2816</v>
      </c>
      <c r="G1470" s="274"/>
    </row>
    <row r="1471" spans="1:7" x14ac:dyDescent="0.4">
      <c r="A1471" s="275">
        <v>33</v>
      </c>
      <c r="B1471" s="276">
        <v>157</v>
      </c>
      <c r="C1471" s="274" t="s">
        <v>4332</v>
      </c>
      <c r="D1471" s="277" t="s">
        <v>2914</v>
      </c>
      <c r="E1471" s="275">
        <v>363</v>
      </c>
      <c r="F1471" s="277" t="s">
        <v>2914</v>
      </c>
      <c r="G1471" s="274"/>
    </row>
    <row r="1472" spans="1:7" x14ac:dyDescent="0.4">
      <c r="A1472" s="275">
        <v>849</v>
      </c>
      <c r="B1472" s="276">
        <v>8744</v>
      </c>
      <c r="C1472" s="274" t="s">
        <v>4333</v>
      </c>
      <c r="D1472" s="277" t="s">
        <v>2816</v>
      </c>
      <c r="E1472" s="275">
        <v>364</v>
      </c>
      <c r="F1472" s="277" t="s">
        <v>2816</v>
      </c>
      <c r="G1472" s="274"/>
    </row>
    <row r="1473" spans="1:7" x14ac:dyDescent="0.4">
      <c r="A1473" s="275">
        <v>579</v>
      </c>
      <c r="B1473" s="276">
        <v>7999</v>
      </c>
      <c r="C1473" s="274" t="s">
        <v>4334</v>
      </c>
      <c r="D1473" s="277" t="s">
        <v>2816</v>
      </c>
      <c r="E1473" s="275">
        <v>365</v>
      </c>
      <c r="F1473" s="277" t="s">
        <v>2816</v>
      </c>
      <c r="G1473" s="274"/>
    </row>
    <row r="1474" spans="1:7" x14ac:dyDescent="0.4">
      <c r="A1474" s="275">
        <v>98</v>
      </c>
      <c r="B1474" s="276">
        <v>1060</v>
      </c>
      <c r="C1474" s="274" t="s">
        <v>4335</v>
      </c>
      <c r="D1474" s="277" t="s">
        <v>2816</v>
      </c>
      <c r="E1474" s="275">
        <v>367</v>
      </c>
      <c r="F1474" s="277" t="s">
        <v>2816</v>
      </c>
      <c r="G1474" s="274"/>
    </row>
    <row r="1475" spans="1:7" x14ac:dyDescent="0.4">
      <c r="A1475" s="275">
        <v>534</v>
      </c>
      <c r="B1475" s="276">
        <v>5686</v>
      </c>
      <c r="C1475" s="274" t="s">
        <v>4336</v>
      </c>
      <c r="D1475" s="277" t="s">
        <v>2816</v>
      </c>
      <c r="E1475" s="275">
        <v>368</v>
      </c>
      <c r="F1475" s="277" t="s">
        <v>2816</v>
      </c>
      <c r="G1475" s="274"/>
    </row>
    <row r="1476" spans="1:7" x14ac:dyDescent="0.4">
      <c r="A1476" s="275">
        <v>205</v>
      </c>
      <c r="B1476" s="276">
        <v>837</v>
      </c>
      <c r="C1476" s="274" t="s">
        <v>4337</v>
      </c>
      <c r="D1476" s="277" t="s">
        <v>3023</v>
      </c>
      <c r="E1476" s="275">
        <v>370</v>
      </c>
      <c r="F1476" s="277" t="s">
        <v>2914</v>
      </c>
      <c r="G1476" s="274"/>
    </row>
    <row r="1477" spans="1:7" x14ac:dyDescent="0.4">
      <c r="A1477" s="275">
        <v>869</v>
      </c>
      <c r="B1477" s="276">
        <v>9616</v>
      </c>
      <c r="C1477" s="274" t="s">
        <v>4338</v>
      </c>
      <c r="D1477" s="277" t="s">
        <v>2816</v>
      </c>
      <c r="E1477" s="275">
        <v>371</v>
      </c>
      <c r="F1477" s="277" t="s">
        <v>2816</v>
      </c>
      <c r="G1477" s="274"/>
    </row>
    <row r="1478" spans="1:7" x14ac:dyDescent="0.4">
      <c r="A1478" s="275">
        <v>128</v>
      </c>
      <c r="B1478" s="276">
        <v>5368</v>
      </c>
      <c r="C1478" s="274" t="s">
        <v>4339</v>
      </c>
      <c r="D1478" s="277" t="s">
        <v>2816</v>
      </c>
      <c r="E1478" s="275">
        <v>372</v>
      </c>
      <c r="F1478" s="277" t="s">
        <v>2816</v>
      </c>
      <c r="G1478" s="274"/>
    </row>
    <row r="1479" spans="1:7" x14ac:dyDescent="0.4">
      <c r="A1479" s="275">
        <v>609</v>
      </c>
      <c r="B1479" s="276">
        <v>7243</v>
      </c>
      <c r="C1479" s="274" t="s">
        <v>4340</v>
      </c>
      <c r="D1479" s="277" t="s">
        <v>2816</v>
      </c>
      <c r="E1479" s="275">
        <v>373</v>
      </c>
      <c r="F1479" s="277" t="s">
        <v>2816</v>
      </c>
      <c r="G1479" s="274"/>
    </row>
    <row r="1480" spans="1:7" x14ac:dyDescent="0.4">
      <c r="A1480" s="275">
        <v>625</v>
      </c>
      <c r="B1480" s="276">
        <v>7478</v>
      </c>
      <c r="C1480" s="274" t="s">
        <v>4341</v>
      </c>
      <c r="D1480" s="277" t="s">
        <v>2816</v>
      </c>
      <c r="E1480" s="275">
        <v>374</v>
      </c>
      <c r="F1480" s="277" t="s">
        <v>2816</v>
      </c>
      <c r="G1480" s="274"/>
    </row>
    <row r="1481" spans="1:7" x14ac:dyDescent="0.4">
      <c r="A1481" s="275">
        <v>577</v>
      </c>
      <c r="B1481" s="276">
        <v>8890</v>
      </c>
      <c r="C1481" s="274" t="s">
        <v>4342</v>
      </c>
      <c r="D1481" s="277" t="s">
        <v>2816</v>
      </c>
      <c r="E1481" s="275">
        <v>375</v>
      </c>
      <c r="F1481" s="277" t="s">
        <v>2816</v>
      </c>
      <c r="G1481" s="274"/>
    </row>
    <row r="1482" spans="1:7" x14ac:dyDescent="0.4">
      <c r="A1482" s="275">
        <v>813</v>
      </c>
      <c r="B1482" s="276">
        <v>8963</v>
      </c>
      <c r="C1482" s="274" t="s">
        <v>4343</v>
      </c>
      <c r="D1482" s="277" t="s">
        <v>2816</v>
      </c>
      <c r="E1482" s="275">
        <v>376</v>
      </c>
      <c r="F1482" s="277" t="s">
        <v>2816</v>
      </c>
      <c r="G1482" s="274"/>
    </row>
    <row r="1483" spans="1:7" x14ac:dyDescent="0.4">
      <c r="A1483" s="275">
        <v>760</v>
      </c>
      <c r="B1483" s="276">
        <v>4849</v>
      </c>
      <c r="C1483" s="274" t="s">
        <v>4344</v>
      </c>
      <c r="D1483" s="277" t="s">
        <v>2816</v>
      </c>
      <c r="E1483" s="275">
        <v>377</v>
      </c>
      <c r="F1483" s="277" t="s">
        <v>2816</v>
      </c>
      <c r="G1483" s="274"/>
    </row>
    <row r="1484" spans="1:7" x14ac:dyDescent="0.4">
      <c r="A1484" s="275">
        <v>847</v>
      </c>
      <c r="B1484" s="276">
        <v>10704</v>
      </c>
      <c r="C1484" s="274" t="s">
        <v>4345</v>
      </c>
      <c r="D1484" s="277" t="s">
        <v>2816</v>
      </c>
      <c r="E1484" s="275">
        <v>378</v>
      </c>
      <c r="F1484" s="277" t="s">
        <v>2816</v>
      </c>
      <c r="G1484" s="274"/>
    </row>
    <row r="1485" spans="1:7" x14ac:dyDescent="0.4">
      <c r="A1485" s="275">
        <v>281</v>
      </c>
      <c r="B1485" s="276">
        <v>5697</v>
      </c>
      <c r="C1485" s="274" t="s">
        <v>4346</v>
      </c>
      <c r="D1485" s="277" t="s">
        <v>2914</v>
      </c>
      <c r="E1485" s="275">
        <v>379</v>
      </c>
      <c r="F1485" s="277" t="s">
        <v>2914</v>
      </c>
      <c r="G1485" s="274"/>
    </row>
    <row r="1486" spans="1:7" x14ac:dyDescent="0.4">
      <c r="A1486" s="275">
        <v>340</v>
      </c>
      <c r="B1486" s="276">
        <v>334</v>
      </c>
      <c r="C1486" s="274" t="s">
        <v>4347</v>
      </c>
      <c r="D1486" s="277" t="s">
        <v>2816</v>
      </c>
      <c r="E1486" s="275">
        <v>380</v>
      </c>
      <c r="F1486" s="277" t="s">
        <v>2816</v>
      </c>
      <c r="G1486" s="274"/>
    </row>
    <row r="1487" spans="1:7" x14ac:dyDescent="0.4">
      <c r="A1487" s="275">
        <v>696</v>
      </c>
      <c r="B1487" s="276">
        <v>9562</v>
      </c>
      <c r="C1487" s="274" t="s">
        <v>4348</v>
      </c>
      <c r="D1487" s="277" t="s">
        <v>3023</v>
      </c>
      <c r="E1487" s="275">
        <v>381</v>
      </c>
      <c r="F1487" s="277" t="s">
        <v>3023</v>
      </c>
      <c r="G1487" s="274"/>
    </row>
    <row r="1488" spans="1:7" x14ac:dyDescent="0.4">
      <c r="A1488" s="275">
        <v>15</v>
      </c>
      <c r="B1488" s="276">
        <v>1498</v>
      </c>
      <c r="C1488" s="274" t="s">
        <v>4349</v>
      </c>
      <c r="D1488" s="277" t="s">
        <v>2816</v>
      </c>
      <c r="E1488" s="275">
        <v>382</v>
      </c>
      <c r="F1488" s="277" t="s">
        <v>2914</v>
      </c>
      <c r="G1488" s="274"/>
    </row>
    <row r="1489" spans="1:7" x14ac:dyDescent="0.4">
      <c r="A1489" s="275">
        <v>722</v>
      </c>
      <c r="B1489" s="276">
        <v>1847</v>
      </c>
      <c r="C1489" s="274" t="s">
        <v>4350</v>
      </c>
      <c r="D1489" s="277" t="s">
        <v>2991</v>
      </c>
      <c r="E1489" s="275">
        <v>383</v>
      </c>
      <c r="F1489" s="277" t="s">
        <v>2991</v>
      </c>
      <c r="G1489" s="274"/>
    </row>
    <row r="1490" spans="1:7" x14ac:dyDescent="0.4">
      <c r="A1490" s="275">
        <v>873</v>
      </c>
      <c r="B1490" s="276">
        <v>9133</v>
      </c>
      <c r="C1490" s="274" t="s">
        <v>4351</v>
      </c>
      <c r="D1490" s="277" t="s">
        <v>2816</v>
      </c>
      <c r="E1490" s="275">
        <v>384</v>
      </c>
      <c r="F1490" s="277" t="s">
        <v>2816</v>
      </c>
      <c r="G1490" s="274"/>
    </row>
    <row r="1491" spans="1:7" x14ac:dyDescent="0.4">
      <c r="A1491" s="275">
        <v>171</v>
      </c>
      <c r="B1491" s="276">
        <v>438</v>
      </c>
      <c r="C1491" s="274" t="s">
        <v>4352</v>
      </c>
      <c r="D1491" s="277" t="s">
        <v>2816</v>
      </c>
      <c r="E1491" s="275">
        <v>385</v>
      </c>
      <c r="F1491" s="277" t="s">
        <v>2816</v>
      </c>
      <c r="G1491" s="274"/>
    </row>
    <row r="1492" spans="1:7" x14ac:dyDescent="0.4">
      <c r="A1492" s="275">
        <v>723</v>
      </c>
      <c r="B1492" s="276">
        <v>8394</v>
      </c>
      <c r="C1492" s="274" t="s">
        <v>4353</v>
      </c>
      <c r="D1492" s="277" t="s">
        <v>2816</v>
      </c>
      <c r="E1492" s="275">
        <v>387</v>
      </c>
      <c r="F1492" s="277" t="s">
        <v>2816</v>
      </c>
      <c r="G1492" s="274"/>
    </row>
    <row r="1493" spans="1:7" x14ac:dyDescent="0.4">
      <c r="A1493" s="275">
        <v>707</v>
      </c>
      <c r="B1493" s="276">
        <v>7345</v>
      </c>
      <c r="C1493" s="274" t="s">
        <v>4354</v>
      </c>
      <c r="D1493" s="277" t="s">
        <v>2816</v>
      </c>
      <c r="E1493" s="275">
        <v>388</v>
      </c>
      <c r="F1493" s="277" t="s">
        <v>2816</v>
      </c>
      <c r="G1493" s="274"/>
    </row>
    <row r="1494" spans="1:7" x14ac:dyDescent="0.4">
      <c r="A1494" s="275">
        <v>473</v>
      </c>
      <c r="B1494" s="276">
        <v>4922</v>
      </c>
      <c r="C1494" s="274" t="s">
        <v>4355</v>
      </c>
      <c r="D1494" s="277" t="s">
        <v>2816</v>
      </c>
      <c r="E1494" s="275">
        <v>389</v>
      </c>
      <c r="F1494" s="277" t="s">
        <v>2816</v>
      </c>
      <c r="G1494" s="274"/>
    </row>
    <row r="1495" spans="1:7" x14ac:dyDescent="0.4">
      <c r="A1495" s="275">
        <v>730</v>
      </c>
      <c r="B1495" s="276">
        <v>6675</v>
      </c>
      <c r="C1495" s="274" t="s">
        <v>4356</v>
      </c>
      <c r="D1495" s="277" t="s">
        <v>2816</v>
      </c>
      <c r="E1495" s="275">
        <v>390</v>
      </c>
      <c r="F1495" s="277" t="s">
        <v>2816</v>
      </c>
      <c r="G1495" s="274"/>
    </row>
    <row r="1496" spans="1:7" x14ac:dyDescent="0.4">
      <c r="A1496" s="275">
        <v>245</v>
      </c>
      <c r="B1496" s="276">
        <v>1250</v>
      </c>
      <c r="C1496" s="274" t="s">
        <v>4357</v>
      </c>
      <c r="D1496" s="277" t="s">
        <v>2816</v>
      </c>
      <c r="E1496" s="275">
        <v>391</v>
      </c>
      <c r="F1496" s="277" t="s">
        <v>2991</v>
      </c>
      <c r="G1496" s="274"/>
    </row>
    <row r="1497" spans="1:7" x14ac:dyDescent="0.4">
      <c r="A1497" s="275">
        <v>903</v>
      </c>
      <c r="B1497" s="276">
        <v>8507</v>
      </c>
      <c r="C1497" s="274" t="s">
        <v>4358</v>
      </c>
      <c r="D1497" s="277" t="s">
        <v>2816</v>
      </c>
      <c r="E1497" s="275">
        <v>392</v>
      </c>
      <c r="F1497" s="277" t="s">
        <v>2816</v>
      </c>
      <c r="G1497" s="274"/>
    </row>
    <row r="1498" spans="1:7" x14ac:dyDescent="0.4">
      <c r="A1498" s="275">
        <v>140</v>
      </c>
      <c r="B1498" s="276">
        <v>2537</v>
      </c>
      <c r="C1498" s="274" t="s">
        <v>4359</v>
      </c>
      <c r="D1498" s="277" t="s">
        <v>2991</v>
      </c>
      <c r="E1498" s="275">
        <v>393</v>
      </c>
      <c r="F1498" s="277" t="s">
        <v>2914</v>
      </c>
      <c r="G1498" s="274"/>
    </row>
    <row r="1499" spans="1:7" x14ac:dyDescent="0.4">
      <c r="A1499" s="275">
        <v>713</v>
      </c>
      <c r="B1499" s="276">
        <v>8461</v>
      </c>
      <c r="C1499" s="274" t="s">
        <v>4360</v>
      </c>
      <c r="D1499" s="277" t="s">
        <v>2914</v>
      </c>
      <c r="E1499" s="275">
        <v>394</v>
      </c>
      <c r="F1499" s="277" t="s">
        <v>2914</v>
      </c>
      <c r="G1499" s="274"/>
    </row>
    <row r="1500" spans="1:7" x14ac:dyDescent="0.4">
      <c r="A1500" s="275">
        <v>433</v>
      </c>
      <c r="B1500" s="276">
        <v>5674</v>
      </c>
      <c r="C1500" s="274" t="s">
        <v>4361</v>
      </c>
      <c r="D1500" s="277" t="s">
        <v>2816</v>
      </c>
      <c r="E1500" s="275">
        <v>395</v>
      </c>
      <c r="F1500" s="277" t="s">
        <v>2816</v>
      </c>
      <c r="G1500" s="274"/>
    </row>
    <row r="1501" spans="1:7" x14ac:dyDescent="0.4">
      <c r="A1501" s="275">
        <v>503</v>
      </c>
      <c r="B1501" s="276">
        <v>7947</v>
      </c>
      <c r="C1501" s="274" t="s">
        <v>4362</v>
      </c>
      <c r="D1501" s="277" t="s">
        <v>2816</v>
      </c>
      <c r="E1501" s="275">
        <v>396</v>
      </c>
      <c r="F1501" s="277" t="s">
        <v>2816</v>
      </c>
      <c r="G1501" s="274"/>
    </row>
    <row r="1502" spans="1:7" x14ac:dyDescent="0.4">
      <c r="A1502" s="275">
        <v>876</v>
      </c>
      <c r="B1502" s="276">
        <v>9211</v>
      </c>
      <c r="C1502" s="274" t="s">
        <v>4363</v>
      </c>
      <c r="D1502" s="277" t="s">
        <v>2848</v>
      </c>
      <c r="E1502" s="275">
        <v>397</v>
      </c>
      <c r="F1502" s="277" t="s">
        <v>2848</v>
      </c>
      <c r="G1502" s="274"/>
    </row>
    <row r="1503" spans="1:7" x14ac:dyDescent="0.4">
      <c r="A1503" s="275">
        <v>210</v>
      </c>
      <c r="B1503" s="276">
        <v>3558</v>
      </c>
      <c r="C1503" s="274" t="s">
        <v>4364</v>
      </c>
      <c r="D1503" s="277" t="s">
        <v>2816</v>
      </c>
      <c r="E1503" s="275">
        <v>398</v>
      </c>
      <c r="F1503" s="277" t="s">
        <v>2816</v>
      </c>
      <c r="G1503" s="274"/>
    </row>
    <row r="1504" spans="1:7" x14ac:dyDescent="0.4">
      <c r="A1504" s="275">
        <v>552</v>
      </c>
      <c r="B1504" s="276">
        <v>7101</v>
      </c>
      <c r="C1504" s="274" t="s">
        <v>4365</v>
      </c>
      <c r="D1504" s="277" t="s">
        <v>2816</v>
      </c>
      <c r="E1504" s="275">
        <v>399</v>
      </c>
      <c r="F1504" s="277" t="s">
        <v>2816</v>
      </c>
      <c r="G1504" s="274"/>
    </row>
    <row r="1505" spans="1:7" x14ac:dyDescent="0.4">
      <c r="A1505" s="275">
        <v>597</v>
      </c>
      <c r="B1505" s="276">
        <v>7323</v>
      </c>
      <c r="C1505" s="274" t="s">
        <v>4366</v>
      </c>
      <c r="D1505" s="277" t="s">
        <v>2816</v>
      </c>
      <c r="E1505" s="275">
        <v>400</v>
      </c>
      <c r="F1505" s="277" t="s">
        <v>2816</v>
      </c>
      <c r="G1505" s="274"/>
    </row>
    <row r="1506" spans="1:7" x14ac:dyDescent="0.4">
      <c r="A1506" s="275">
        <v>445</v>
      </c>
      <c r="B1506" s="276">
        <v>5500</v>
      </c>
      <c r="C1506" s="274" t="s">
        <v>4367</v>
      </c>
      <c r="D1506" s="277" t="s">
        <v>2816</v>
      </c>
      <c r="E1506" s="275">
        <v>401</v>
      </c>
      <c r="F1506" s="277" t="s">
        <v>2816</v>
      </c>
      <c r="G1506" s="274"/>
    </row>
    <row r="1507" spans="1:7" x14ac:dyDescent="0.4">
      <c r="A1507" s="275">
        <v>908</v>
      </c>
      <c r="B1507" s="276">
        <v>6700</v>
      </c>
      <c r="C1507" s="274" t="s">
        <v>4368</v>
      </c>
      <c r="D1507" s="277" t="s">
        <v>2816</v>
      </c>
      <c r="E1507" s="275">
        <v>402</v>
      </c>
      <c r="F1507" s="277" t="s">
        <v>2816</v>
      </c>
      <c r="G1507" s="274"/>
    </row>
    <row r="1508" spans="1:7" x14ac:dyDescent="0.4">
      <c r="A1508" s="275">
        <v>377</v>
      </c>
      <c r="B1508" s="276">
        <v>556</v>
      </c>
      <c r="C1508" s="274" t="s">
        <v>4369</v>
      </c>
      <c r="D1508" s="277" t="s">
        <v>2816</v>
      </c>
      <c r="E1508" s="275">
        <v>403</v>
      </c>
      <c r="F1508" s="277" t="s">
        <v>2816</v>
      </c>
      <c r="G1508" s="274"/>
    </row>
    <row r="1509" spans="1:7" x14ac:dyDescent="0.4">
      <c r="A1509" s="275">
        <v>636</v>
      </c>
      <c r="B1509" s="276">
        <v>8147</v>
      </c>
      <c r="C1509" s="274" t="s">
        <v>4370</v>
      </c>
      <c r="D1509" s="277" t="s">
        <v>2816</v>
      </c>
      <c r="E1509" s="275">
        <v>404</v>
      </c>
      <c r="F1509" s="277" t="s">
        <v>2914</v>
      </c>
      <c r="G1509" s="274"/>
    </row>
    <row r="1510" spans="1:7" x14ac:dyDescent="0.4">
      <c r="A1510" s="275">
        <v>574</v>
      </c>
      <c r="B1510" s="276">
        <v>3106</v>
      </c>
      <c r="C1510" s="274" t="s">
        <v>4371</v>
      </c>
      <c r="D1510" s="277" t="s">
        <v>2816</v>
      </c>
      <c r="E1510" s="275">
        <v>406</v>
      </c>
      <c r="F1510" s="277" t="s">
        <v>2991</v>
      </c>
      <c r="G1510" s="274"/>
    </row>
    <row r="1511" spans="1:7" x14ac:dyDescent="0.4">
      <c r="A1511" s="275">
        <v>55</v>
      </c>
      <c r="B1511" s="276">
        <v>573</v>
      </c>
      <c r="C1511" s="274" t="s">
        <v>4372</v>
      </c>
      <c r="D1511" s="277" t="s">
        <v>2816</v>
      </c>
      <c r="E1511" s="275">
        <v>407</v>
      </c>
      <c r="F1511" s="277" t="s">
        <v>2816</v>
      </c>
      <c r="G1511" s="274"/>
    </row>
    <row r="1512" spans="1:7" x14ac:dyDescent="0.4">
      <c r="A1512" s="275">
        <v>431</v>
      </c>
      <c r="B1512" s="276">
        <v>6601</v>
      </c>
      <c r="C1512" s="274" t="s">
        <v>4373</v>
      </c>
      <c r="D1512" s="277" t="s">
        <v>2816</v>
      </c>
      <c r="E1512" s="275">
        <v>408</v>
      </c>
      <c r="F1512" s="277" t="s">
        <v>2816</v>
      </c>
      <c r="G1512" s="274"/>
    </row>
    <row r="1513" spans="1:7" x14ac:dyDescent="0.4">
      <c r="A1513" s="275">
        <v>809</v>
      </c>
      <c r="B1513" s="276">
        <v>10070</v>
      </c>
      <c r="C1513" s="274" t="s">
        <v>4374</v>
      </c>
      <c r="D1513" s="277" t="s">
        <v>2816</v>
      </c>
      <c r="E1513" s="275">
        <v>409</v>
      </c>
      <c r="F1513" s="277" t="s">
        <v>2816</v>
      </c>
      <c r="G1513" s="274"/>
    </row>
    <row r="1514" spans="1:7" x14ac:dyDescent="0.4">
      <c r="A1514" s="275">
        <v>816</v>
      </c>
      <c r="B1514" s="276">
        <v>6819</v>
      </c>
      <c r="C1514" s="274" t="s">
        <v>4375</v>
      </c>
      <c r="D1514" s="277" t="s">
        <v>2848</v>
      </c>
      <c r="E1514" s="275">
        <v>410</v>
      </c>
      <c r="F1514" s="277" t="s">
        <v>2848</v>
      </c>
      <c r="G1514" s="274"/>
    </row>
    <row r="1515" spans="1:7" x14ac:dyDescent="0.4">
      <c r="A1515" s="275">
        <v>1047</v>
      </c>
      <c r="B1515" s="276">
        <v>9970</v>
      </c>
      <c r="C1515" s="274" t="s">
        <v>4376</v>
      </c>
      <c r="D1515" s="277" t="s">
        <v>2816</v>
      </c>
      <c r="E1515" s="275">
        <v>411</v>
      </c>
      <c r="F1515" s="277" t="s">
        <v>2816</v>
      </c>
      <c r="G1515" s="274"/>
    </row>
    <row r="1516" spans="1:7" x14ac:dyDescent="0.4">
      <c r="A1516" s="275">
        <v>681</v>
      </c>
      <c r="B1516" s="276">
        <v>8278</v>
      </c>
      <c r="C1516" s="274" t="s">
        <v>4377</v>
      </c>
      <c r="D1516" s="277" t="s">
        <v>2848</v>
      </c>
      <c r="E1516" s="275">
        <v>412</v>
      </c>
      <c r="F1516" s="277" t="s">
        <v>2848</v>
      </c>
      <c r="G1516" s="274"/>
    </row>
    <row r="1517" spans="1:7" x14ac:dyDescent="0.4">
      <c r="A1517" s="275">
        <v>901</v>
      </c>
      <c r="B1517" s="276">
        <v>6369</v>
      </c>
      <c r="C1517" s="274" t="s">
        <v>4378</v>
      </c>
      <c r="D1517" s="277" t="s">
        <v>2816</v>
      </c>
      <c r="E1517" s="275">
        <v>413</v>
      </c>
      <c r="F1517" s="277" t="s">
        <v>2816</v>
      </c>
      <c r="G1517" s="274"/>
    </row>
    <row r="1518" spans="1:7" x14ac:dyDescent="0.4">
      <c r="A1518" s="275">
        <v>672</v>
      </c>
      <c r="B1518" s="276">
        <v>4937</v>
      </c>
      <c r="C1518" s="274" t="s">
        <v>4379</v>
      </c>
      <c r="D1518" s="277" t="s">
        <v>2991</v>
      </c>
      <c r="E1518" s="275">
        <v>414</v>
      </c>
      <c r="F1518" s="277" t="s">
        <v>2991</v>
      </c>
      <c r="G1518" s="274"/>
    </row>
    <row r="1519" spans="1:7" x14ac:dyDescent="0.4">
      <c r="A1519" s="275">
        <v>112</v>
      </c>
      <c r="B1519" s="276">
        <v>444</v>
      </c>
      <c r="C1519" s="274" t="s">
        <v>4380</v>
      </c>
      <c r="D1519" s="277" t="s">
        <v>2816</v>
      </c>
      <c r="E1519" s="275">
        <v>415</v>
      </c>
      <c r="F1519" s="277" t="s">
        <v>2991</v>
      </c>
      <c r="G1519" s="274"/>
    </row>
    <row r="1520" spans="1:7" x14ac:dyDescent="0.4">
      <c r="A1520" s="275">
        <v>851</v>
      </c>
      <c r="B1520" s="276">
        <v>10808</v>
      </c>
      <c r="C1520" s="274" t="s">
        <v>4381</v>
      </c>
      <c r="D1520" s="277" t="s">
        <v>2816</v>
      </c>
      <c r="E1520" s="275">
        <v>417</v>
      </c>
      <c r="F1520" s="277" t="s">
        <v>2816</v>
      </c>
      <c r="G1520" s="274"/>
    </row>
    <row r="1521" spans="1:7" x14ac:dyDescent="0.4">
      <c r="A1521" s="275">
        <v>361</v>
      </c>
      <c r="B1521" s="276">
        <v>474</v>
      </c>
      <c r="C1521" s="274" t="s">
        <v>4382</v>
      </c>
      <c r="D1521" s="277" t="s">
        <v>2816</v>
      </c>
      <c r="E1521" s="275">
        <v>418</v>
      </c>
      <c r="F1521" s="277" t="s">
        <v>2816</v>
      </c>
      <c r="G1521" s="274"/>
    </row>
    <row r="1522" spans="1:7" x14ac:dyDescent="0.4">
      <c r="A1522" s="275">
        <v>166</v>
      </c>
      <c r="B1522" s="276">
        <v>2526</v>
      </c>
      <c r="C1522" s="274" t="s">
        <v>4383</v>
      </c>
      <c r="D1522" s="277" t="s">
        <v>2816</v>
      </c>
      <c r="E1522" s="275">
        <v>419</v>
      </c>
      <c r="F1522" s="277" t="s">
        <v>2816</v>
      </c>
      <c r="G1522" s="274"/>
    </row>
    <row r="1523" spans="1:7" x14ac:dyDescent="0.4">
      <c r="A1523" s="275">
        <v>406</v>
      </c>
      <c r="B1523" s="276">
        <v>5803</v>
      </c>
      <c r="C1523" s="274" t="s">
        <v>4384</v>
      </c>
      <c r="D1523" s="277" t="s">
        <v>2816</v>
      </c>
      <c r="E1523" s="275">
        <v>420</v>
      </c>
      <c r="F1523" s="277" t="s">
        <v>2816</v>
      </c>
      <c r="G1523" s="274"/>
    </row>
    <row r="1524" spans="1:7" x14ac:dyDescent="0.4">
      <c r="A1524" s="275">
        <v>402</v>
      </c>
      <c r="B1524" s="276">
        <v>6607</v>
      </c>
      <c r="C1524" s="274" t="s">
        <v>4385</v>
      </c>
      <c r="D1524" s="277" t="s">
        <v>2816</v>
      </c>
      <c r="E1524" s="275">
        <v>421</v>
      </c>
      <c r="F1524" s="277" t="s">
        <v>2991</v>
      </c>
      <c r="G1524" s="274"/>
    </row>
    <row r="1525" spans="1:7" x14ac:dyDescent="0.4">
      <c r="A1525" s="275">
        <v>328</v>
      </c>
      <c r="B1525" s="276">
        <v>1133</v>
      </c>
      <c r="C1525" s="274" t="s">
        <v>4386</v>
      </c>
      <c r="D1525" s="277" t="s">
        <v>2816</v>
      </c>
      <c r="E1525" s="275">
        <v>422</v>
      </c>
      <c r="F1525" s="277" t="s">
        <v>2816</v>
      </c>
      <c r="G1525" s="274"/>
    </row>
    <row r="1526" spans="1:7" x14ac:dyDescent="0.4">
      <c r="A1526" s="275">
        <v>192</v>
      </c>
      <c r="B1526" s="276">
        <v>1134</v>
      </c>
      <c r="C1526" s="274" t="s">
        <v>4387</v>
      </c>
      <c r="D1526" s="277" t="s">
        <v>2991</v>
      </c>
      <c r="E1526" s="275">
        <v>424</v>
      </c>
      <c r="F1526" s="277" t="s">
        <v>2914</v>
      </c>
      <c r="G1526" s="274"/>
    </row>
    <row r="1527" spans="1:7" x14ac:dyDescent="0.4">
      <c r="A1527" s="275">
        <v>447</v>
      </c>
      <c r="B1527" s="276">
        <v>5544</v>
      </c>
      <c r="C1527" s="274" t="s">
        <v>4388</v>
      </c>
      <c r="D1527" s="277" t="s">
        <v>2816</v>
      </c>
      <c r="E1527" s="275">
        <v>425</v>
      </c>
      <c r="F1527" s="277" t="s">
        <v>2816</v>
      </c>
      <c r="G1527" s="274"/>
    </row>
    <row r="1528" spans="1:7" x14ac:dyDescent="0.4">
      <c r="A1528" s="275">
        <v>635</v>
      </c>
      <c r="B1528" s="276">
        <v>5361</v>
      </c>
      <c r="C1528" s="274" t="s">
        <v>4389</v>
      </c>
      <c r="D1528" s="277" t="s">
        <v>2816</v>
      </c>
      <c r="E1528" s="275">
        <v>426</v>
      </c>
      <c r="F1528" s="277" t="s">
        <v>2816</v>
      </c>
      <c r="G1528" s="274"/>
    </row>
    <row r="1529" spans="1:7" x14ac:dyDescent="0.4">
      <c r="A1529" s="275">
        <v>269</v>
      </c>
      <c r="B1529" s="276">
        <v>528</v>
      </c>
      <c r="C1529" s="274" t="s">
        <v>4390</v>
      </c>
      <c r="D1529" s="277" t="s">
        <v>2816</v>
      </c>
      <c r="E1529" s="275">
        <v>427</v>
      </c>
      <c r="F1529" s="277" t="s">
        <v>2991</v>
      </c>
      <c r="G1529" s="274"/>
    </row>
    <row r="1530" spans="1:7" x14ac:dyDescent="0.4">
      <c r="A1530" s="275">
        <v>334</v>
      </c>
      <c r="B1530" s="276">
        <v>3783</v>
      </c>
      <c r="C1530" s="274" t="s">
        <v>4391</v>
      </c>
      <c r="D1530" s="277" t="s">
        <v>2816</v>
      </c>
      <c r="E1530" s="275">
        <v>428</v>
      </c>
      <c r="F1530" s="277" t="s">
        <v>2816</v>
      </c>
      <c r="G1530" s="274"/>
    </row>
    <row r="1531" spans="1:7" x14ac:dyDescent="0.4">
      <c r="A1531" s="275">
        <v>804</v>
      </c>
      <c r="B1531" s="276">
        <v>8480</v>
      </c>
      <c r="C1531" s="274" t="s">
        <v>4392</v>
      </c>
      <c r="D1531" s="277" t="s">
        <v>2816</v>
      </c>
      <c r="E1531" s="275">
        <v>429</v>
      </c>
      <c r="F1531" s="277" t="s">
        <v>2991</v>
      </c>
      <c r="G1531" s="274"/>
    </row>
    <row r="1532" spans="1:7" x14ac:dyDescent="0.4">
      <c r="A1532" s="275">
        <v>237</v>
      </c>
      <c r="B1532" s="276">
        <v>493</v>
      </c>
      <c r="C1532" s="274" t="s">
        <v>4393</v>
      </c>
      <c r="D1532" s="277" t="s">
        <v>2816</v>
      </c>
      <c r="E1532" s="275">
        <v>430</v>
      </c>
      <c r="F1532" s="277" t="s">
        <v>2816</v>
      </c>
      <c r="G1532" s="274"/>
    </row>
    <row r="1533" spans="1:7" x14ac:dyDescent="0.4">
      <c r="A1533" s="275">
        <v>454</v>
      </c>
      <c r="B1533" s="276">
        <v>4928</v>
      </c>
      <c r="C1533" s="274" t="s">
        <v>4394</v>
      </c>
      <c r="D1533" s="277" t="s">
        <v>2991</v>
      </c>
      <c r="E1533" s="275">
        <v>431</v>
      </c>
      <c r="F1533" s="277" t="s">
        <v>2991</v>
      </c>
      <c r="G1533" s="274"/>
    </row>
    <row r="1534" spans="1:7" x14ac:dyDescent="0.4">
      <c r="A1534" s="275">
        <v>131</v>
      </c>
      <c r="B1534" s="276">
        <v>360</v>
      </c>
      <c r="C1534" s="274" t="s">
        <v>4395</v>
      </c>
      <c r="D1534" s="277" t="s">
        <v>2991</v>
      </c>
      <c r="E1534" s="275">
        <v>432</v>
      </c>
      <c r="F1534" s="277" t="s">
        <v>2991</v>
      </c>
      <c r="G1534" s="274"/>
    </row>
    <row r="1535" spans="1:7" x14ac:dyDescent="0.4">
      <c r="A1535" s="275">
        <v>284</v>
      </c>
      <c r="B1535" s="276">
        <v>276</v>
      </c>
      <c r="C1535" s="274" t="s">
        <v>4396</v>
      </c>
      <c r="D1535" s="277" t="s">
        <v>2816</v>
      </c>
      <c r="E1535" s="275">
        <v>433</v>
      </c>
      <c r="F1535" s="277" t="s">
        <v>2914</v>
      </c>
      <c r="G1535" s="274"/>
    </row>
    <row r="1536" spans="1:7" x14ac:dyDescent="0.4">
      <c r="A1536" s="275">
        <v>121</v>
      </c>
      <c r="B1536" s="276">
        <v>1074</v>
      </c>
      <c r="C1536" s="274" t="s">
        <v>4397</v>
      </c>
      <c r="D1536" s="277" t="s">
        <v>2816</v>
      </c>
      <c r="E1536" s="275">
        <v>434</v>
      </c>
      <c r="F1536" s="277" t="s">
        <v>2991</v>
      </c>
      <c r="G1536" s="274"/>
    </row>
    <row r="1537" spans="1:7" x14ac:dyDescent="0.4">
      <c r="A1537" s="275">
        <v>484</v>
      </c>
      <c r="B1537" s="276">
        <v>5383</v>
      </c>
      <c r="C1537" s="274" t="s">
        <v>4398</v>
      </c>
      <c r="D1537" s="277" t="s">
        <v>2816</v>
      </c>
      <c r="E1537" s="275">
        <v>435</v>
      </c>
      <c r="F1537" s="277" t="s">
        <v>2816</v>
      </c>
      <c r="G1537" s="274"/>
    </row>
    <row r="1538" spans="1:7" x14ac:dyDescent="0.4">
      <c r="A1538" s="275">
        <v>311</v>
      </c>
      <c r="B1538" s="276">
        <v>4221</v>
      </c>
      <c r="C1538" s="274" t="s">
        <v>4399</v>
      </c>
      <c r="D1538" s="277" t="s">
        <v>2816</v>
      </c>
      <c r="E1538" s="275">
        <v>436</v>
      </c>
      <c r="F1538" s="277" t="s">
        <v>2991</v>
      </c>
      <c r="G1538" s="274"/>
    </row>
    <row r="1539" spans="1:7" x14ac:dyDescent="0.4">
      <c r="A1539" s="275">
        <v>544</v>
      </c>
      <c r="B1539" s="276">
        <v>3176</v>
      </c>
      <c r="C1539" s="274" t="s">
        <v>4400</v>
      </c>
      <c r="D1539" s="277" t="s">
        <v>2816</v>
      </c>
      <c r="E1539" s="275">
        <v>437</v>
      </c>
      <c r="F1539" s="277" t="s">
        <v>2816</v>
      </c>
      <c r="G1539" s="274"/>
    </row>
    <row r="1540" spans="1:7" x14ac:dyDescent="0.4">
      <c r="A1540" s="275">
        <v>575</v>
      </c>
      <c r="B1540" s="276">
        <v>6285</v>
      </c>
      <c r="C1540" s="274" t="s">
        <v>4401</v>
      </c>
      <c r="D1540" s="277" t="s">
        <v>2991</v>
      </c>
      <c r="E1540" s="275">
        <v>438</v>
      </c>
      <c r="F1540" s="277" t="s">
        <v>2991</v>
      </c>
      <c r="G1540" s="274"/>
    </row>
    <row r="1541" spans="1:7" x14ac:dyDescent="0.4">
      <c r="A1541" s="275">
        <v>893</v>
      </c>
      <c r="B1541" s="276">
        <v>8428</v>
      </c>
      <c r="C1541" s="274" t="s">
        <v>4402</v>
      </c>
      <c r="D1541" s="277" t="s">
        <v>2816</v>
      </c>
      <c r="E1541" s="275">
        <v>439</v>
      </c>
      <c r="F1541" s="277" t="s">
        <v>2816</v>
      </c>
      <c r="G1541" s="274"/>
    </row>
    <row r="1542" spans="1:7" x14ac:dyDescent="0.4">
      <c r="A1542" s="275">
        <v>501</v>
      </c>
      <c r="B1542" s="276">
        <v>6435</v>
      </c>
      <c r="C1542" s="274" t="s">
        <v>4403</v>
      </c>
      <c r="D1542" s="277" t="s">
        <v>2816</v>
      </c>
      <c r="E1542" s="275">
        <v>440</v>
      </c>
      <c r="F1542" s="277" t="s">
        <v>2816</v>
      </c>
      <c r="G1542" s="274"/>
    </row>
    <row r="1543" spans="1:7" x14ac:dyDescent="0.4">
      <c r="A1543" s="275">
        <v>818</v>
      </c>
      <c r="B1543" s="276">
        <v>407</v>
      </c>
      <c r="C1543" s="274" t="s">
        <v>4404</v>
      </c>
      <c r="D1543" s="277" t="s">
        <v>2991</v>
      </c>
      <c r="E1543" s="275">
        <v>441</v>
      </c>
      <c r="F1543" s="277" t="s">
        <v>2991</v>
      </c>
      <c r="G1543" s="274"/>
    </row>
    <row r="1544" spans="1:7" x14ac:dyDescent="0.4">
      <c r="A1544" s="275">
        <v>801</v>
      </c>
      <c r="B1544" s="276">
        <v>9017</v>
      </c>
      <c r="C1544" s="274" t="s">
        <v>4405</v>
      </c>
      <c r="D1544" s="277" t="s">
        <v>2816</v>
      </c>
      <c r="E1544" s="275">
        <v>442</v>
      </c>
      <c r="F1544" s="277" t="s">
        <v>2816</v>
      </c>
      <c r="G1544" s="274"/>
    </row>
    <row r="1545" spans="1:7" x14ac:dyDescent="0.4">
      <c r="A1545" s="275">
        <v>409</v>
      </c>
      <c r="B1545" s="276">
        <v>4041</v>
      </c>
      <c r="C1545" s="274" t="s">
        <v>4406</v>
      </c>
      <c r="D1545" s="277" t="s">
        <v>2991</v>
      </c>
      <c r="E1545" s="275">
        <v>443</v>
      </c>
      <c r="F1545" s="277" t="s">
        <v>2991</v>
      </c>
      <c r="G1545" s="274"/>
    </row>
    <row r="1546" spans="1:7" x14ac:dyDescent="0.4">
      <c r="A1546" s="275">
        <v>362</v>
      </c>
      <c r="B1546" s="276">
        <v>1424</v>
      </c>
      <c r="C1546" s="274" t="s">
        <v>4407</v>
      </c>
      <c r="D1546" s="277" t="s">
        <v>2991</v>
      </c>
      <c r="E1546" s="275">
        <v>444</v>
      </c>
      <c r="F1546" s="277" t="s">
        <v>2991</v>
      </c>
      <c r="G1546" s="274"/>
    </row>
    <row r="1547" spans="1:7" x14ac:dyDescent="0.4">
      <c r="A1547" s="275">
        <v>482</v>
      </c>
      <c r="B1547" s="276">
        <v>537</v>
      </c>
      <c r="C1547" s="274" t="s">
        <v>4408</v>
      </c>
      <c r="D1547" s="277" t="s">
        <v>2991</v>
      </c>
      <c r="E1547" s="275">
        <v>445</v>
      </c>
      <c r="F1547" s="277" t="s">
        <v>2991</v>
      </c>
      <c r="G1547" s="274"/>
    </row>
    <row r="1548" spans="1:7" x14ac:dyDescent="0.4">
      <c r="A1548" s="275">
        <v>495</v>
      </c>
      <c r="B1548" s="276">
        <v>5749</v>
      </c>
      <c r="C1548" s="274" t="s">
        <v>4409</v>
      </c>
      <c r="D1548" s="277" t="s">
        <v>2816</v>
      </c>
      <c r="E1548" s="275">
        <v>446</v>
      </c>
      <c r="F1548" s="277" t="s">
        <v>2816</v>
      </c>
      <c r="G1548" s="274"/>
    </row>
    <row r="1549" spans="1:7" x14ac:dyDescent="0.4">
      <c r="A1549" s="275">
        <v>483</v>
      </c>
      <c r="B1549" s="276">
        <v>4125</v>
      </c>
      <c r="C1549" s="274" t="s">
        <v>4410</v>
      </c>
      <c r="D1549" s="277" t="s">
        <v>2816</v>
      </c>
      <c r="E1549" s="275">
        <v>447</v>
      </c>
      <c r="F1549" s="277" t="s">
        <v>2816</v>
      </c>
      <c r="G1549" s="274"/>
    </row>
    <row r="1550" spans="1:7" x14ac:dyDescent="0.4">
      <c r="A1550" s="275">
        <v>773</v>
      </c>
      <c r="B1550" s="276">
        <v>7865</v>
      </c>
      <c r="C1550" s="274" t="s">
        <v>4411</v>
      </c>
      <c r="D1550" s="277" t="s">
        <v>2816</v>
      </c>
      <c r="E1550" s="275">
        <v>448</v>
      </c>
      <c r="F1550" s="277" t="s">
        <v>2816</v>
      </c>
      <c r="G1550" s="274"/>
    </row>
    <row r="1551" spans="1:7" x14ac:dyDescent="0.4">
      <c r="A1551" s="275">
        <v>633</v>
      </c>
      <c r="B1551" s="276">
        <v>4762</v>
      </c>
      <c r="C1551" s="274" t="s">
        <v>4412</v>
      </c>
      <c r="D1551" s="277" t="s">
        <v>2816</v>
      </c>
      <c r="E1551" s="275">
        <v>449</v>
      </c>
      <c r="F1551" s="277" t="s">
        <v>2816</v>
      </c>
      <c r="G1551" s="274"/>
    </row>
    <row r="1552" spans="1:7" x14ac:dyDescent="0.4">
      <c r="A1552" s="275">
        <v>352</v>
      </c>
      <c r="B1552" s="276">
        <v>263</v>
      </c>
      <c r="C1552" s="274" t="s">
        <v>4413</v>
      </c>
      <c r="D1552" s="277" t="s">
        <v>2991</v>
      </c>
      <c r="E1552" s="275">
        <v>450</v>
      </c>
      <c r="F1552" s="277" t="s">
        <v>2991</v>
      </c>
      <c r="G1552" s="274"/>
    </row>
    <row r="1553" spans="1:7" x14ac:dyDescent="0.4">
      <c r="A1553" s="275">
        <v>342</v>
      </c>
      <c r="B1553" s="276">
        <v>751</v>
      </c>
      <c r="C1553" s="274" t="s">
        <v>4414</v>
      </c>
      <c r="D1553" s="277" t="s">
        <v>2816</v>
      </c>
      <c r="E1553" s="275">
        <v>451</v>
      </c>
      <c r="F1553" s="277" t="s">
        <v>2991</v>
      </c>
      <c r="G1553" s="274"/>
    </row>
    <row r="1554" spans="1:7" x14ac:dyDescent="0.4">
      <c r="A1554" s="275">
        <v>872</v>
      </c>
      <c r="B1554" s="276">
        <v>8343</v>
      </c>
      <c r="C1554" s="274" t="s">
        <v>4415</v>
      </c>
      <c r="D1554" s="277" t="s">
        <v>2816</v>
      </c>
      <c r="E1554" s="275">
        <v>452</v>
      </c>
      <c r="F1554" s="277" t="s">
        <v>2816</v>
      </c>
      <c r="G1554" s="274"/>
    </row>
    <row r="1555" spans="1:7" x14ac:dyDescent="0.4">
      <c r="A1555" s="275">
        <v>789</v>
      </c>
      <c r="B1555" s="276">
        <v>6316</v>
      </c>
      <c r="C1555" s="274" t="s">
        <v>4416</v>
      </c>
      <c r="D1555" s="277" t="s">
        <v>2991</v>
      </c>
      <c r="E1555" s="275">
        <v>453</v>
      </c>
      <c r="F1555" s="277" t="s">
        <v>2991</v>
      </c>
      <c r="G1555" s="274"/>
    </row>
    <row r="1556" spans="1:7" x14ac:dyDescent="0.4">
      <c r="A1556" s="275">
        <v>871</v>
      </c>
      <c r="B1556" s="276">
        <v>1686</v>
      </c>
      <c r="C1556" s="274" t="s">
        <v>4417</v>
      </c>
      <c r="D1556" s="277" t="s">
        <v>2991</v>
      </c>
      <c r="E1556" s="275">
        <v>454</v>
      </c>
      <c r="F1556" s="277" t="s">
        <v>2914</v>
      </c>
      <c r="G1556" s="274"/>
    </row>
    <row r="1557" spans="1:7" x14ac:dyDescent="0.4">
      <c r="A1557" s="275">
        <v>720</v>
      </c>
      <c r="B1557" s="276">
        <v>8967</v>
      </c>
      <c r="C1557" s="274" t="s">
        <v>4418</v>
      </c>
      <c r="D1557" s="277" t="s">
        <v>2816</v>
      </c>
      <c r="E1557" s="275">
        <v>455</v>
      </c>
      <c r="F1557" s="277" t="s">
        <v>2816</v>
      </c>
      <c r="G1557" s="274"/>
    </row>
    <row r="1558" spans="1:7" x14ac:dyDescent="0.4">
      <c r="A1558" s="275">
        <v>973</v>
      </c>
      <c r="B1558" s="276">
        <v>6655</v>
      </c>
      <c r="C1558" s="274" t="s">
        <v>4419</v>
      </c>
      <c r="D1558" s="277" t="s">
        <v>2816</v>
      </c>
      <c r="E1558" s="275">
        <v>456</v>
      </c>
      <c r="F1558" s="277" t="s">
        <v>2914</v>
      </c>
      <c r="G1558" s="274"/>
    </row>
    <row r="1559" spans="1:7" x14ac:dyDescent="0.4">
      <c r="A1559" s="275">
        <v>386</v>
      </c>
      <c r="B1559" s="276">
        <v>688</v>
      </c>
      <c r="C1559" s="274" t="s">
        <v>4420</v>
      </c>
      <c r="D1559" s="277" t="s">
        <v>2991</v>
      </c>
      <c r="E1559" s="275">
        <v>457</v>
      </c>
      <c r="F1559" s="277" t="s">
        <v>2991</v>
      </c>
      <c r="G1559" s="274"/>
    </row>
    <row r="1560" spans="1:7" x14ac:dyDescent="0.4">
      <c r="A1560" s="275">
        <v>299</v>
      </c>
      <c r="B1560" s="276">
        <v>2536</v>
      </c>
      <c r="C1560" s="274" t="s">
        <v>4421</v>
      </c>
      <c r="D1560" s="277" t="s">
        <v>2816</v>
      </c>
      <c r="E1560" s="275">
        <v>458</v>
      </c>
      <c r="F1560" s="277" t="s">
        <v>2991</v>
      </c>
      <c r="G1560" s="274"/>
    </row>
    <row r="1561" spans="1:7" x14ac:dyDescent="0.4">
      <c r="A1561" s="275">
        <v>678</v>
      </c>
      <c r="B1561" s="276">
        <v>6182</v>
      </c>
      <c r="C1561" s="274" t="s">
        <v>4422</v>
      </c>
      <c r="D1561" s="277" t="s">
        <v>2816</v>
      </c>
      <c r="E1561" s="275">
        <v>459</v>
      </c>
      <c r="F1561" s="277" t="s">
        <v>2816</v>
      </c>
      <c r="G1561" s="274"/>
    </row>
    <row r="1562" spans="1:7" x14ac:dyDescent="0.4">
      <c r="A1562" s="275">
        <v>209</v>
      </c>
      <c r="B1562" s="276">
        <v>938</v>
      </c>
      <c r="C1562" s="274" t="s">
        <v>4423</v>
      </c>
      <c r="D1562" s="277" t="s">
        <v>2816</v>
      </c>
      <c r="E1562" s="275">
        <v>460</v>
      </c>
      <c r="F1562" s="277" t="s">
        <v>2991</v>
      </c>
      <c r="G1562" s="274"/>
    </row>
    <row r="1563" spans="1:7" x14ac:dyDescent="0.4">
      <c r="A1563" s="275">
        <v>74</v>
      </c>
      <c r="B1563" s="276">
        <v>562</v>
      </c>
      <c r="C1563" s="274" t="s">
        <v>4424</v>
      </c>
      <c r="D1563" s="277" t="s">
        <v>2816</v>
      </c>
      <c r="E1563" s="275">
        <v>461</v>
      </c>
      <c r="F1563" s="277" t="s">
        <v>2991</v>
      </c>
      <c r="G1563" s="274"/>
    </row>
    <row r="1564" spans="1:7" x14ac:dyDescent="0.4">
      <c r="A1564" s="275">
        <v>427</v>
      </c>
      <c r="B1564" s="276">
        <v>4982</v>
      </c>
      <c r="C1564" s="274" t="s">
        <v>4425</v>
      </c>
      <c r="D1564" s="277" t="s">
        <v>2816</v>
      </c>
      <c r="E1564" s="275">
        <v>462</v>
      </c>
      <c r="F1564" s="277" t="s">
        <v>2816</v>
      </c>
      <c r="G1564" s="274"/>
    </row>
    <row r="1565" spans="1:7" x14ac:dyDescent="0.4">
      <c r="A1565" s="275">
        <v>327</v>
      </c>
      <c r="B1565" s="276">
        <v>384</v>
      </c>
      <c r="C1565" s="274" t="s">
        <v>4426</v>
      </c>
      <c r="D1565" s="277" t="s">
        <v>2816</v>
      </c>
      <c r="E1565" s="275">
        <v>463</v>
      </c>
      <c r="F1565" s="277" t="s">
        <v>2816</v>
      </c>
      <c r="G1565" s="274"/>
    </row>
    <row r="1566" spans="1:7" x14ac:dyDescent="0.4">
      <c r="A1566" s="275">
        <v>806</v>
      </c>
      <c r="B1566" s="276">
        <v>7380</v>
      </c>
      <c r="C1566" s="274" t="s">
        <v>4427</v>
      </c>
      <c r="D1566" s="277" t="s">
        <v>2816</v>
      </c>
      <c r="E1566" s="275">
        <v>464</v>
      </c>
      <c r="F1566" s="277" t="s">
        <v>2816</v>
      </c>
      <c r="G1566" s="274"/>
    </row>
    <row r="1567" spans="1:7" x14ac:dyDescent="0.4">
      <c r="A1567" s="275">
        <v>122</v>
      </c>
      <c r="B1567" s="276">
        <v>6399</v>
      </c>
      <c r="C1567" s="274" t="s">
        <v>4428</v>
      </c>
      <c r="D1567" s="277" t="s">
        <v>2816</v>
      </c>
      <c r="E1567" s="275">
        <v>465</v>
      </c>
      <c r="F1567" s="277" t="s">
        <v>2816</v>
      </c>
      <c r="G1567" s="274"/>
    </row>
    <row r="1568" spans="1:7" x14ac:dyDescent="0.4">
      <c r="A1568" s="275">
        <v>202</v>
      </c>
      <c r="B1568" s="276">
        <v>1895</v>
      </c>
      <c r="C1568" s="274" t="s">
        <v>4429</v>
      </c>
      <c r="D1568" s="277" t="s">
        <v>2991</v>
      </c>
      <c r="E1568" s="275">
        <v>466</v>
      </c>
      <c r="F1568" s="277" t="s">
        <v>2991</v>
      </c>
      <c r="G1568" s="274"/>
    </row>
    <row r="1569" spans="1:7" x14ac:dyDescent="0.4">
      <c r="A1569" s="275">
        <v>558</v>
      </c>
      <c r="B1569" s="276">
        <v>1009</v>
      </c>
      <c r="C1569" s="274" t="s">
        <v>4430</v>
      </c>
      <c r="D1569" s="277" t="s">
        <v>2816</v>
      </c>
      <c r="E1569" s="275">
        <v>467</v>
      </c>
      <c r="F1569" s="277" t="s">
        <v>2816</v>
      </c>
      <c r="G1569" s="274"/>
    </row>
    <row r="1570" spans="1:7" x14ac:dyDescent="0.4">
      <c r="A1570" s="275">
        <v>513</v>
      </c>
      <c r="B1570" s="276">
        <v>380</v>
      </c>
      <c r="C1570" s="274" t="s">
        <v>4431</v>
      </c>
      <c r="D1570" s="277" t="s">
        <v>2914</v>
      </c>
      <c r="E1570" s="275">
        <v>468</v>
      </c>
      <c r="F1570" s="277" t="s">
        <v>2914</v>
      </c>
      <c r="G1570" s="274"/>
    </row>
    <row r="1571" spans="1:7" x14ac:dyDescent="0.4">
      <c r="A1571" s="275">
        <v>422</v>
      </c>
      <c r="B1571" s="276">
        <v>5924</v>
      </c>
      <c r="C1571" s="274" t="s">
        <v>4432</v>
      </c>
      <c r="D1571" s="277" t="s">
        <v>2816</v>
      </c>
      <c r="E1571" s="275">
        <v>469</v>
      </c>
      <c r="F1571" s="277" t="s">
        <v>2816</v>
      </c>
      <c r="G1571" s="274"/>
    </row>
    <row r="1572" spans="1:7" x14ac:dyDescent="0.4">
      <c r="A1572" s="275">
        <v>583</v>
      </c>
      <c r="B1572" s="276">
        <v>8064</v>
      </c>
      <c r="C1572" s="274" t="s">
        <v>4433</v>
      </c>
      <c r="D1572" s="277" t="s">
        <v>2816</v>
      </c>
      <c r="E1572" s="275">
        <v>470</v>
      </c>
      <c r="F1572" s="277" t="s">
        <v>2816</v>
      </c>
      <c r="G1572" s="274"/>
    </row>
    <row r="1573" spans="1:7" x14ac:dyDescent="0.4">
      <c r="A1573" s="275">
        <v>475</v>
      </c>
      <c r="B1573" s="276">
        <v>2605</v>
      </c>
      <c r="C1573" s="274" t="s">
        <v>4434</v>
      </c>
      <c r="D1573" s="277" t="s">
        <v>2816</v>
      </c>
      <c r="E1573" s="275">
        <v>471</v>
      </c>
      <c r="F1573" s="277" t="s">
        <v>2816</v>
      </c>
      <c r="G1573" s="274"/>
    </row>
    <row r="1574" spans="1:7" x14ac:dyDescent="0.4">
      <c r="A1574" s="275">
        <v>802</v>
      </c>
      <c r="B1574" s="276">
        <v>2516</v>
      </c>
      <c r="C1574" s="274" t="s">
        <v>4435</v>
      </c>
      <c r="D1574" s="277" t="s">
        <v>2816</v>
      </c>
      <c r="E1574" s="275">
        <v>472</v>
      </c>
      <c r="F1574" s="277" t="s">
        <v>2816</v>
      </c>
      <c r="G1574" s="274"/>
    </row>
    <row r="1575" spans="1:7" x14ac:dyDescent="0.4">
      <c r="A1575" s="275">
        <v>831</v>
      </c>
      <c r="B1575" s="276">
        <v>10779</v>
      </c>
      <c r="C1575" s="274" t="s">
        <v>3351</v>
      </c>
      <c r="D1575" s="277" t="s">
        <v>2991</v>
      </c>
      <c r="E1575" s="275">
        <v>473</v>
      </c>
      <c r="F1575" s="277" t="s">
        <v>2991</v>
      </c>
      <c r="G1575" s="274"/>
    </row>
    <row r="1576" spans="1:7" x14ac:dyDescent="0.4">
      <c r="A1576" s="275">
        <v>158</v>
      </c>
      <c r="B1576" s="276">
        <v>4896</v>
      </c>
      <c r="C1576" s="274" t="s">
        <v>4436</v>
      </c>
      <c r="D1576" s="277" t="s">
        <v>2816</v>
      </c>
      <c r="E1576" s="275">
        <v>474</v>
      </c>
      <c r="F1576" s="277" t="s">
        <v>2991</v>
      </c>
      <c r="G1576" s="274"/>
    </row>
    <row r="1577" spans="1:7" x14ac:dyDescent="0.4">
      <c r="A1577" s="275">
        <v>725</v>
      </c>
      <c r="B1577" s="276">
        <v>1174</v>
      </c>
      <c r="C1577" s="274" t="s">
        <v>4437</v>
      </c>
      <c r="D1577" s="277" t="s">
        <v>2816</v>
      </c>
      <c r="E1577" s="275">
        <v>475</v>
      </c>
      <c r="F1577" s="277" t="s">
        <v>2816</v>
      </c>
      <c r="G1577" s="274"/>
    </row>
    <row r="1578" spans="1:7" x14ac:dyDescent="0.4">
      <c r="A1578" s="275">
        <v>629</v>
      </c>
      <c r="B1578" s="276">
        <v>398</v>
      </c>
      <c r="C1578" s="274" t="s">
        <v>4438</v>
      </c>
      <c r="D1578" s="277" t="s">
        <v>2816</v>
      </c>
      <c r="E1578" s="275">
        <v>476</v>
      </c>
      <c r="F1578" s="277" t="s">
        <v>2991</v>
      </c>
      <c r="G1578" s="274"/>
    </row>
    <row r="1579" spans="1:7" x14ac:dyDescent="0.4">
      <c r="A1579" s="275">
        <v>450</v>
      </c>
      <c r="B1579" s="276">
        <v>8193</v>
      </c>
      <c r="C1579" s="274" t="s">
        <v>4439</v>
      </c>
      <c r="D1579" s="277" t="s">
        <v>2816</v>
      </c>
      <c r="E1579" s="275">
        <v>477</v>
      </c>
      <c r="F1579" s="277" t="s">
        <v>2816</v>
      </c>
      <c r="G1579" s="274"/>
    </row>
    <row r="1580" spans="1:7" x14ac:dyDescent="0.4">
      <c r="A1580" s="275">
        <v>448</v>
      </c>
      <c r="B1580" s="276">
        <v>5431</v>
      </c>
      <c r="C1580" s="274" t="s">
        <v>4440</v>
      </c>
      <c r="D1580" s="277" t="s">
        <v>2816</v>
      </c>
      <c r="E1580" s="275">
        <v>478</v>
      </c>
      <c r="F1580" s="277" t="s">
        <v>2816</v>
      </c>
      <c r="G1580" s="274"/>
    </row>
    <row r="1581" spans="1:7" x14ac:dyDescent="0.4">
      <c r="A1581" s="275">
        <v>576</v>
      </c>
      <c r="B1581" s="276">
        <v>1269</v>
      </c>
      <c r="C1581" s="274" t="s">
        <v>4441</v>
      </c>
      <c r="D1581" s="277" t="s">
        <v>2816</v>
      </c>
      <c r="E1581" s="275">
        <v>479</v>
      </c>
      <c r="F1581" s="277" t="s">
        <v>2816</v>
      </c>
      <c r="G1581" s="274"/>
    </row>
    <row r="1582" spans="1:7" x14ac:dyDescent="0.4">
      <c r="A1582" s="275">
        <v>388</v>
      </c>
      <c r="B1582" s="276">
        <v>2522</v>
      </c>
      <c r="C1582" s="274" t="s">
        <v>4442</v>
      </c>
      <c r="D1582" s="277" t="s">
        <v>2816</v>
      </c>
      <c r="E1582" s="275">
        <v>480</v>
      </c>
      <c r="F1582" s="277" t="s">
        <v>2816</v>
      </c>
      <c r="G1582" s="274"/>
    </row>
    <row r="1583" spans="1:7" x14ac:dyDescent="0.4">
      <c r="A1583" s="275">
        <v>744</v>
      </c>
      <c r="B1583" s="276">
        <v>9679</v>
      </c>
      <c r="C1583" s="274" t="s">
        <v>4443</v>
      </c>
      <c r="D1583" s="277" t="s">
        <v>2816</v>
      </c>
      <c r="E1583" s="275">
        <v>481</v>
      </c>
      <c r="F1583" s="277" t="s">
        <v>2816</v>
      </c>
      <c r="G1583" s="274"/>
    </row>
    <row r="1584" spans="1:7" x14ac:dyDescent="0.4">
      <c r="A1584" s="275">
        <v>698</v>
      </c>
      <c r="B1584" s="276">
        <v>8197</v>
      </c>
      <c r="C1584" s="274" t="s">
        <v>4444</v>
      </c>
      <c r="D1584" s="277" t="s">
        <v>2816</v>
      </c>
      <c r="E1584" s="275">
        <v>482</v>
      </c>
      <c r="F1584" s="277" t="s">
        <v>2914</v>
      </c>
      <c r="G1584" s="274"/>
    </row>
    <row r="1585" spans="1:7" x14ac:dyDescent="0.4">
      <c r="A1585" s="275">
        <v>545</v>
      </c>
      <c r="B1585" s="276">
        <v>6813</v>
      </c>
      <c r="C1585" s="274" t="s">
        <v>4445</v>
      </c>
      <c r="D1585" s="277" t="s">
        <v>2816</v>
      </c>
      <c r="E1585" s="275">
        <v>484</v>
      </c>
      <c r="F1585" s="277" t="s">
        <v>2816</v>
      </c>
      <c r="G1585" s="274"/>
    </row>
    <row r="1586" spans="1:7" x14ac:dyDescent="0.4">
      <c r="A1586" s="275">
        <v>420</v>
      </c>
      <c r="B1586" s="276">
        <v>6418</v>
      </c>
      <c r="C1586" s="274" t="s">
        <v>4446</v>
      </c>
      <c r="D1586" s="277" t="s">
        <v>2816</v>
      </c>
      <c r="E1586" s="275">
        <v>485</v>
      </c>
      <c r="F1586" s="277" t="s">
        <v>2816</v>
      </c>
      <c r="G1586" s="274"/>
    </row>
    <row r="1587" spans="1:7" x14ac:dyDescent="0.4">
      <c r="A1587" s="275">
        <v>414</v>
      </c>
      <c r="B1587" s="276">
        <v>3920</v>
      </c>
      <c r="C1587" s="274" t="s">
        <v>4447</v>
      </c>
      <c r="D1587" s="277" t="s">
        <v>2816</v>
      </c>
      <c r="E1587" s="275">
        <v>486</v>
      </c>
      <c r="F1587" s="277" t="s">
        <v>2816</v>
      </c>
      <c r="G1587" s="274"/>
    </row>
    <row r="1588" spans="1:7" x14ac:dyDescent="0.4">
      <c r="A1588" s="275">
        <v>671</v>
      </c>
      <c r="B1588" s="276">
        <v>6165</v>
      </c>
      <c r="C1588" s="274" t="s">
        <v>4448</v>
      </c>
      <c r="D1588" s="277" t="s">
        <v>2816</v>
      </c>
      <c r="E1588" s="275">
        <v>487</v>
      </c>
      <c r="F1588" s="277" t="s">
        <v>2816</v>
      </c>
      <c r="G1588" s="274"/>
    </row>
    <row r="1589" spans="1:7" x14ac:dyDescent="0.4">
      <c r="A1589" s="275">
        <v>742</v>
      </c>
      <c r="B1589" s="276">
        <v>2491</v>
      </c>
      <c r="C1589" s="274" t="s">
        <v>4449</v>
      </c>
      <c r="D1589" s="277" t="s">
        <v>2848</v>
      </c>
      <c r="E1589" s="275">
        <v>488</v>
      </c>
      <c r="F1589" s="277" t="s">
        <v>2848</v>
      </c>
      <c r="G1589" s="274"/>
    </row>
    <row r="1590" spans="1:7" x14ac:dyDescent="0.4">
      <c r="A1590" s="275">
        <v>510</v>
      </c>
      <c r="B1590" s="276">
        <v>3513</v>
      </c>
      <c r="C1590" s="274" t="s">
        <v>4450</v>
      </c>
      <c r="D1590" s="277" t="s">
        <v>2816</v>
      </c>
      <c r="E1590" s="275">
        <v>489</v>
      </c>
      <c r="F1590" s="277" t="s">
        <v>2914</v>
      </c>
      <c r="G1590" s="274"/>
    </row>
    <row r="1591" spans="1:7" x14ac:dyDescent="0.4">
      <c r="A1591" s="275">
        <v>381</v>
      </c>
      <c r="B1591" s="276">
        <v>5683</v>
      </c>
      <c r="C1591" s="274" t="s">
        <v>4451</v>
      </c>
      <c r="D1591" s="277" t="s">
        <v>2816</v>
      </c>
      <c r="E1591" s="275">
        <v>490</v>
      </c>
      <c r="F1591" s="277" t="s">
        <v>2816</v>
      </c>
      <c r="G1591" s="274"/>
    </row>
    <row r="1592" spans="1:7" x14ac:dyDescent="0.4">
      <c r="A1592" s="275">
        <v>387</v>
      </c>
      <c r="B1592" s="276">
        <v>6134</v>
      </c>
      <c r="C1592" s="274" t="s">
        <v>4452</v>
      </c>
      <c r="D1592" s="277" t="s">
        <v>2816</v>
      </c>
      <c r="E1592" s="275">
        <v>491</v>
      </c>
      <c r="F1592" s="277" t="s">
        <v>2816</v>
      </c>
      <c r="G1592" s="274"/>
    </row>
    <row r="1593" spans="1:7" x14ac:dyDescent="0.4">
      <c r="A1593" s="275">
        <v>891</v>
      </c>
      <c r="B1593" s="276">
        <v>9339</v>
      </c>
      <c r="C1593" s="274" t="s">
        <v>4453</v>
      </c>
      <c r="D1593" s="277" t="s">
        <v>2816</v>
      </c>
      <c r="E1593" s="275">
        <v>492</v>
      </c>
      <c r="F1593" s="277" t="s">
        <v>2816</v>
      </c>
      <c r="G1593" s="274"/>
    </row>
    <row r="1594" spans="1:7" x14ac:dyDescent="0.4">
      <c r="A1594" s="275">
        <v>761</v>
      </c>
      <c r="B1594" s="276">
        <v>9892</v>
      </c>
      <c r="C1594" s="274" t="s">
        <v>4454</v>
      </c>
      <c r="D1594" s="277" t="s">
        <v>2991</v>
      </c>
      <c r="E1594" s="275">
        <v>493</v>
      </c>
      <c r="F1594" s="277" t="s">
        <v>2991</v>
      </c>
      <c r="G1594" s="274"/>
    </row>
    <row r="1595" spans="1:7" x14ac:dyDescent="0.4">
      <c r="A1595" s="275">
        <v>811</v>
      </c>
      <c r="B1595" s="276">
        <v>8716</v>
      </c>
      <c r="C1595" s="274" t="s">
        <v>4455</v>
      </c>
      <c r="D1595" s="277" t="s">
        <v>2816</v>
      </c>
      <c r="E1595" s="275">
        <v>494</v>
      </c>
      <c r="F1595" s="277" t="s">
        <v>2816</v>
      </c>
      <c r="G1595" s="274"/>
    </row>
    <row r="1596" spans="1:7" x14ac:dyDescent="0.4">
      <c r="A1596" s="275">
        <v>225</v>
      </c>
      <c r="B1596" s="276">
        <v>2365</v>
      </c>
      <c r="C1596" s="274" t="s">
        <v>4456</v>
      </c>
      <c r="D1596" s="277" t="s">
        <v>2816</v>
      </c>
      <c r="E1596" s="275">
        <v>495</v>
      </c>
      <c r="F1596" s="277" t="s">
        <v>2816</v>
      </c>
      <c r="G1596" s="274"/>
    </row>
    <row r="1597" spans="1:7" x14ac:dyDescent="0.4">
      <c r="A1597" s="275">
        <v>127</v>
      </c>
      <c r="B1597" s="276">
        <v>2407</v>
      </c>
      <c r="C1597" s="274" t="s">
        <v>4457</v>
      </c>
      <c r="D1597" s="277" t="s">
        <v>2816</v>
      </c>
      <c r="E1597" s="275">
        <v>496</v>
      </c>
      <c r="F1597" s="277" t="s">
        <v>2816</v>
      </c>
      <c r="G1597" s="274"/>
    </row>
    <row r="1598" spans="1:7" x14ac:dyDescent="0.4">
      <c r="A1598" s="275">
        <v>627</v>
      </c>
      <c r="B1598" s="276">
        <v>7076</v>
      </c>
      <c r="C1598" s="274" t="s">
        <v>4458</v>
      </c>
      <c r="D1598" s="277" t="s">
        <v>2816</v>
      </c>
      <c r="E1598" s="275">
        <v>497</v>
      </c>
      <c r="F1598" s="277" t="s">
        <v>2991</v>
      </c>
      <c r="G1598" s="274"/>
    </row>
    <row r="1599" spans="1:7" x14ac:dyDescent="0.4">
      <c r="A1599" s="275">
        <v>253</v>
      </c>
      <c r="B1599" s="276">
        <v>5561</v>
      </c>
      <c r="C1599" s="274" t="s">
        <v>4459</v>
      </c>
      <c r="D1599" s="277" t="s">
        <v>2816</v>
      </c>
      <c r="E1599" s="275">
        <v>498</v>
      </c>
      <c r="F1599" s="277" t="s">
        <v>2816</v>
      </c>
      <c r="G1599" s="274"/>
    </row>
    <row r="1600" spans="1:7" x14ac:dyDescent="0.4">
      <c r="A1600" s="275">
        <v>550</v>
      </c>
      <c r="B1600" s="276">
        <v>7103</v>
      </c>
      <c r="C1600" s="274" t="s">
        <v>4460</v>
      </c>
      <c r="D1600" s="277" t="s">
        <v>2816</v>
      </c>
      <c r="E1600" s="275">
        <v>499</v>
      </c>
      <c r="F1600" s="277" t="s">
        <v>2991</v>
      </c>
      <c r="G1600" s="274"/>
    </row>
    <row r="1601" spans="1:7" x14ac:dyDescent="0.4">
      <c r="A1601" s="275">
        <v>582</v>
      </c>
      <c r="B1601" s="276">
        <v>6061</v>
      </c>
      <c r="C1601" s="274" t="s">
        <v>4461</v>
      </c>
      <c r="D1601" s="277" t="s">
        <v>2816</v>
      </c>
      <c r="E1601" s="275">
        <v>500</v>
      </c>
      <c r="F1601" s="277" t="s">
        <v>2816</v>
      </c>
      <c r="G1601" s="274"/>
    </row>
    <row r="1602" spans="1:7" x14ac:dyDescent="0.4">
      <c r="A1602" s="275">
        <v>769</v>
      </c>
      <c r="B1602" s="276">
        <v>7409</v>
      </c>
      <c r="C1602" s="274" t="s">
        <v>4462</v>
      </c>
      <c r="D1602" s="277" t="s">
        <v>2816</v>
      </c>
      <c r="E1602" s="275">
        <v>501</v>
      </c>
      <c r="F1602" s="277" t="s">
        <v>2816</v>
      </c>
      <c r="G1602" s="274"/>
    </row>
    <row r="1603" spans="1:7" x14ac:dyDescent="0.4">
      <c r="A1603" s="275">
        <v>199</v>
      </c>
      <c r="B1603" s="276">
        <v>2432</v>
      </c>
      <c r="C1603" s="274" t="s">
        <v>4463</v>
      </c>
      <c r="D1603" s="277" t="s">
        <v>2816</v>
      </c>
      <c r="E1603" s="275">
        <v>502</v>
      </c>
      <c r="F1603" s="277" t="s">
        <v>2816</v>
      </c>
      <c r="G1603" s="274"/>
    </row>
    <row r="1604" spans="1:7" x14ac:dyDescent="0.4">
      <c r="A1604" s="275">
        <v>175</v>
      </c>
      <c r="B1604" s="276">
        <v>3623</v>
      </c>
      <c r="C1604" s="274" t="s">
        <v>4464</v>
      </c>
      <c r="D1604" s="277" t="s">
        <v>2991</v>
      </c>
      <c r="E1604" s="275">
        <v>503</v>
      </c>
      <c r="F1604" s="277" t="s">
        <v>2991</v>
      </c>
      <c r="G1604" s="274"/>
    </row>
    <row r="1605" spans="1:7" x14ac:dyDescent="0.4">
      <c r="A1605" s="275">
        <v>189</v>
      </c>
      <c r="B1605" s="276">
        <v>4127</v>
      </c>
      <c r="C1605" s="274" t="s">
        <v>4465</v>
      </c>
      <c r="D1605" s="277" t="s">
        <v>2991</v>
      </c>
      <c r="E1605" s="275">
        <v>506</v>
      </c>
      <c r="F1605" s="277" t="s">
        <v>2914</v>
      </c>
      <c r="G1605" s="274"/>
    </row>
    <row r="1606" spans="1:7" x14ac:dyDescent="0.4">
      <c r="A1606" s="275">
        <v>519</v>
      </c>
      <c r="B1606" s="276">
        <v>6105</v>
      </c>
      <c r="C1606" s="274" t="s">
        <v>4466</v>
      </c>
      <c r="D1606" s="277" t="s">
        <v>2816</v>
      </c>
      <c r="E1606" s="275">
        <v>507</v>
      </c>
      <c r="F1606" s="277" t="s">
        <v>2816</v>
      </c>
      <c r="G1606" s="274"/>
    </row>
    <row r="1607" spans="1:7" x14ac:dyDescent="0.4">
      <c r="A1607" s="275">
        <v>815</v>
      </c>
      <c r="B1607" s="276">
        <v>6943</v>
      </c>
      <c r="C1607" s="274" t="s">
        <v>4467</v>
      </c>
      <c r="D1607" s="277" t="s">
        <v>2816</v>
      </c>
      <c r="E1607" s="275">
        <v>508</v>
      </c>
      <c r="F1607" s="277" t="s">
        <v>2816</v>
      </c>
      <c r="G1607" s="274"/>
    </row>
    <row r="1608" spans="1:7" x14ac:dyDescent="0.4">
      <c r="A1608" s="275">
        <v>435</v>
      </c>
      <c r="B1608" s="276">
        <v>5778</v>
      </c>
      <c r="C1608" s="274" t="s">
        <v>4468</v>
      </c>
      <c r="D1608" s="277" t="s">
        <v>2816</v>
      </c>
      <c r="E1608" s="275">
        <v>509</v>
      </c>
      <c r="F1608" s="277" t="s">
        <v>2816</v>
      </c>
      <c r="G1608" s="274"/>
    </row>
    <row r="1609" spans="1:7" x14ac:dyDescent="0.4">
      <c r="A1609" s="275">
        <v>736</v>
      </c>
      <c r="B1609" s="276">
        <v>8185</v>
      </c>
      <c r="C1609" s="274" t="s">
        <v>4469</v>
      </c>
      <c r="D1609" s="277" t="s">
        <v>2816</v>
      </c>
      <c r="E1609" s="275">
        <v>510</v>
      </c>
      <c r="F1609" s="277" t="s">
        <v>2816</v>
      </c>
      <c r="G1609" s="274"/>
    </row>
    <row r="1610" spans="1:7" x14ac:dyDescent="0.4">
      <c r="A1610" s="275">
        <v>348</v>
      </c>
      <c r="B1610" s="276">
        <v>577</v>
      </c>
      <c r="C1610" s="274" t="s">
        <v>4470</v>
      </c>
      <c r="D1610" s="277" t="s">
        <v>2816</v>
      </c>
      <c r="E1610" s="275">
        <v>511</v>
      </c>
      <c r="F1610" s="277" t="s">
        <v>2816</v>
      </c>
      <c r="G1610" s="274"/>
    </row>
    <row r="1611" spans="1:7" x14ac:dyDescent="0.4">
      <c r="A1611" s="275">
        <v>868</v>
      </c>
      <c r="B1611" s="276">
        <v>6678</v>
      </c>
      <c r="C1611" s="274" t="s">
        <v>4471</v>
      </c>
      <c r="D1611" s="277" t="s">
        <v>2816</v>
      </c>
      <c r="E1611" s="275">
        <v>512</v>
      </c>
      <c r="F1611" s="277" t="s">
        <v>2816</v>
      </c>
      <c r="G1611" s="274"/>
    </row>
    <row r="1612" spans="1:7" x14ac:dyDescent="0.4">
      <c r="A1612" s="275">
        <v>233</v>
      </c>
      <c r="B1612" s="276">
        <v>4842</v>
      </c>
      <c r="C1612" s="274" t="s">
        <v>4472</v>
      </c>
      <c r="D1612" s="277" t="s">
        <v>2816</v>
      </c>
      <c r="E1612" s="275">
        <v>513</v>
      </c>
      <c r="F1612" s="277" t="s">
        <v>2991</v>
      </c>
      <c r="G1612" s="274"/>
    </row>
    <row r="1613" spans="1:7" x14ac:dyDescent="0.4">
      <c r="A1613" s="275">
        <v>731</v>
      </c>
      <c r="B1613" s="276">
        <v>8553</v>
      </c>
      <c r="C1613" s="274" t="s">
        <v>4473</v>
      </c>
      <c r="D1613" s="277" t="s">
        <v>2991</v>
      </c>
      <c r="E1613" s="275">
        <v>514</v>
      </c>
      <c r="F1613" s="277" t="s">
        <v>2914</v>
      </c>
      <c r="G1613" s="274"/>
    </row>
    <row r="1614" spans="1:7" x14ac:dyDescent="0.4">
      <c r="A1614" s="275">
        <v>808</v>
      </c>
      <c r="B1614" s="276">
        <v>5724</v>
      </c>
      <c r="C1614" s="274" t="s">
        <v>4474</v>
      </c>
      <c r="D1614" s="277" t="s">
        <v>2816</v>
      </c>
      <c r="E1614" s="275">
        <v>515</v>
      </c>
      <c r="F1614" s="277" t="s">
        <v>2816</v>
      </c>
      <c r="G1614" s="274"/>
    </row>
    <row r="1615" spans="1:7" x14ac:dyDescent="0.4">
      <c r="A1615" s="275">
        <v>255</v>
      </c>
      <c r="B1615" s="276">
        <v>4396</v>
      </c>
      <c r="C1615" s="274" t="s">
        <v>4475</v>
      </c>
      <c r="D1615" s="277" t="s">
        <v>2816</v>
      </c>
      <c r="E1615" s="275">
        <v>516</v>
      </c>
      <c r="F1615" s="277" t="s">
        <v>2991</v>
      </c>
      <c r="G1615" s="274"/>
    </row>
    <row r="1616" spans="1:7" x14ac:dyDescent="0.4">
      <c r="A1616" s="275">
        <v>854</v>
      </c>
      <c r="B1616" s="276">
        <v>9222</v>
      </c>
      <c r="C1616" s="274" t="s">
        <v>4476</v>
      </c>
      <c r="D1616" s="277" t="s">
        <v>2816</v>
      </c>
      <c r="E1616" s="275">
        <v>517</v>
      </c>
      <c r="F1616" s="277" t="s">
        <v>2816</v>
      </c>
      <c r="G1616" s="274"/>
    </row>
    <row r="1617" spans="1:7" x14ac:dyDescent="0.4">
      <c r="A1617" s="275">
        <v>512</v>
      </c>
      <c r="B1617" s="276">
        <v>5159</v>
      </c>
      <c r="C1617" s="274" t="s">
        <v>4477</v>
      </c>
      <c r="D1617" s="277" t="s">
        <v>2816</v>
      </c>
      <c r="E1617" s="275">
        <v>518</v>
      </c>
      <c r="F1617" s="277" t="s">
        <v>2816</v>
      </c>
      <c r="G1617" s="274"/>
    </row>
    <row r="1618" spans="1:7" x14ac:dyDescent="0.4">
      <c r="A1618" s="275">
        <v>330</v>
      </c>
      <c r="B1618" s="276">
        <v>4887</v>
      </c>
      <c r="C1618" s="274" t="s">
        <v>2842</v>
      </c>
      <c r="D1618" s="277" t="s">
        <v>2816</v>
      </c>
      <c r="E1618" s="275">
        <v>519</v>
      </c>
      <c r="F1618" s="277" t="s">
        <v>2816</v>
      </c>
      <c r="G1618" s="274"/>
    </row>
    <row r="1619" spans="1:7" x14ac:dyDescent="0.4">
      <c r="A1619" s="275">
        <v>861</v>
      </c>
      <c r="B1619" s="276">
        <v>9029</v>
      </c>
      <c r="C1619" s="274" t="s">
        <v>4478</v>
      </c>
      <c r="D1619" s="277" t="s">
        <v>2991</v>
      </c>
      <c r="E1619" s="275">
        <v>520</v>
      </c>
      <c r="F1619" s="277" t="s">
        <v>2991</v>
      </c>
      <c r="G1619" s="274"/>
    </row>
    <row r="1620" spans="1:7" x14ac:dyDescent="0.4">
      <c r="A1620" s="275">
        <v>4</v>
      </c>
      <c r="B1620" s="276">
        <v>3267</v>
      </c>
      <c r="C1620" s="274" t="s">
        <v>4479</v>
      </c>
      <c r="D1620" s="277" t="s">
        <v>2816</v>
      </c>
      <c r="E1620" s="275">
        <v>521</v>
      </c>
      <c r="F1620" s="277" t="s">
        <v>2991</v>
      </c>
      <c r="G1620" s="274"/>
    </row>
    <row r="1621" spans="1:7" x14ac:dyDescent="0.4">
      <c r="A1621" s="275">
        <v>648</v>
      </c>
      <c r="B1621" s="276">
        <v>5693</v>
      </c>
      <c r="C1621" s="274" t="s">
        <v>4480</v>
      </c>
      <c r="D1621" s="277" t="s">
        <v>2816</v>
      </c>
      <c r="E1621" s="275">
        <v>522</v>
      </c>
      <c r="F1621" s="277" t="s">
        <v>2914</v>
      </c>
      <c r="G1621" s="274"/>
    </row>
    <row r="1622" spans="1:7" x14ac:dyDescent="0.4">
      <c r="A1622" s="275">
        <v>756</v>
      </c>
      <c r="B1622" s="276">
        <v>6573</v>
      </c>
      <c r="C1622" s="274" t="s">
        <v>4481</v>
      </c>
      <c r="D1622" s="277" t="s">
        <v>3023</v>
      </c>
      <c r="E1622" s="275">
        <v>523</v>
      </c>
      <c r="F1622" s="277" t="s">
        <v>2914</v>
      </c>
      <c r="G1622" s="274"/>
    </row>
    <row r="1623" spans="1:7" x14ac:dyDescent="0.4">
      <c r="A1623" s="275">
        <v>902</v>
      </c>
      <c r="B1623" s="276">
        <v>8691</v>
      </c>
      <c r="C1623" s="274" t="s">
        <v>4482</v>
      </c>
      <c r="D1623" s="277" t="s">
        <v>2816</v>
      </c>
      <c r="E1623" s="275">
        <v>524</v>
      </c>
      <c r="F1623" s="277" t="s">
        <v>2914</v>
      </c>
      <c r="G1623" s="274"/>
    </row>
    <row r="1624" spans="1:7" x14ac:dyDescent="0.4">
      <c r="A1624" s="275">
        <v>662</v>
      </c>
      <c r="B1624" s="276">
        <v>5033</v>
      </c>
      <c r="C1624" s="274" t="s">
        <v>4483</v>
      </c>
      <c r="D1624" s="277" t="s">
        <v>2816</v>
      </c>
      <c r="E1624" s="275">
        <v>525</v>
      </c>
      <c r="F1624" s="277" t="s">
        <v>2816</v>
      </c>
      <c r="G1624" s="274"/>
    </row>
    <row r="1625" spans="1:7" x14ac:dyDescent="0.4">
      <c r="A1625" s="275">
        <v>525</v>
      </c>
      <c r="B1625" s="276">
        <v>5623</v>
      </c>
      <c r="C1625" s="274" t="s">
        <v>4484</v>
      </c>
      <c r="D1625" s="277" t="s">
        <v>2848</v>
      </c>
      <c r="E1625" s="275">
        <v>526</v>
      </c>
      <c r="F1625" s="277" t="s">
        <v>2848</v>
      </c>
      <c r="G1625" s="274"/>
    </row>
    <row r="1626" spans="1:7" x14ac:dyDescent="0.4">
      <c r="A1626" s="275">
        <v>239</v>
      </c>
      <c r="B1626" s="276">
        <v>4492</v>
      </c>
      <c r="C1626" s="274" t="s">
        <v>4485</v>
      </c>
      <c r="D1626" s="277" t="s">
        <v>2816</v>
      </c>
      <c r="E1626" s="275">
        <v>527</v>
      </c>
      <c r="F1626" s="277" t="s">
        <v>2816</v>
      </c>
      <c r="G1626" s="274"/>
    </row>
    <row r="1627" spans="1:7" x14ac:dyDescent="0.4">
      <c r="A1627" s="275">
        <v>313</v>
      </c>
      <c r="B1627" s="276">
        <v>1781</v>
      </c>
      <c r="C1627" s="274" t="s">
        <v>4486</v>
      </c>
      <c r="D1627" s="277" t="s">
        <v>2991</v>
      </c>
      <c r="E1627" s="275">
        <v>528</v>
      </c>
      <c r="F1627" s="277" t="s">
        <v>2991</v>
      </c>
      <c r="G1627" s="274"/>
    </row>
    <row r="1628" spans="1:7" x14ac:dyDescent="0.4">
      <c r="A1628" s="275">
        <v>308</v>
      </c>
      <c r="B1628" s="276">
        <v>878</v>
      </c>
      <c r="C1628" s="274" t="s">
        <v>4487</v>
      </c>
      <c r="D1628" s="277" t="s">
        <v>2991</v>
      </c>
      <c r="E1628" s="275">
        <v>529</v>
      </c>
      <c r="F1628" s="277" t="s">
        <v>2991</v>
      </c>
      <c r="G1628" s="274"/>
    </row>
    <row r="1629" spans="1:7" x14ac:dyDescent="0.4">
      <c r="A1629" s="275">
        <v>242</v>
      </c>
      <c r="B1629" s="276">
        <v>6401</v>
      </c>
      <c r="C1629" s="274" t="s">
        <v>4488</v>
      </c>
      <c r="D1629" s="277" t="s">
        <v>2816</v>
      </c>
      <c r="E1629" s="275">
        <v>530</v>
      </c>
      <c r="F1629" s="277" t="s">
        <v>2816</v>
      </c>
      <c r="G1629" s="274"/>
    </row>
    <row r="1630" spans="1:7" x14ac:dyDescent="0.4">
      <c r="A1630" s="275">
        <v>637</v>
      </c>
      <c r="B1630" s="276">
        <v>1136</v>
      </c>
      <c r="C1630" s="274" t="s">
        <v>4489</v>
      </c>
      <c r="D1630" s="277" t="s">
        <v>2991</v>
      </c>
      <c r="E1630" s="275">
        <v>531</v>
      </c>
      <c r="F1630" s="277" t="s">
        <v>2991</v>
      </c>
      <c r="G1630" s="274"/>
    </row>
    <row r="1631" spans="1:7" x14ac:dyDescent="0.4">
      <c r="A1631" s="275">
        <v>691</v>
      </c>
      <c r="B1631" s="276">
        <v>9280</v>
      </c>
      <c r="C1631" s="274" t="s">
        <v>4490</v>
      </c>
      <c r="D1631" s="277" t="s">
        <v>2991</v>
      </c>
      <c r="E1631" s="275">
        <v>532</v>
      </c>
      <c r="F1631" s="277" t="s">
        <v>2914</v>
      </c>
      <c r="G1631" s="274"/>
    </row>
    <row r="1632" spans="1:7" x14ac:dyDescent="0.4">
      <c r="A1632" s="275">
        <v>300</v>
      </c>
      <c r="B1632" s="276">
        <v>594</v>
      </c>
      <c r="C1632" s="274" t="s">
        <v>4491</v>
      </c>
      <c r="D1632" s="277" t="s">
        <v>2816</v>
      </c>
      <c r="E1632" s="275">
        <v>533</v>
      </c>
      <c r="F1632" s="277" t="s">
        <v>2816</v>
      </c>
      <c r="G1632" s="274"/>
    </row>
    <row r="1633" spans="1:7" x14ac:dyDescent="0.4">
      <c r="A1633" s="275">
        <v>395</v>
      </c>
      <c r="B1633" s="276">
        <v>5343</v>
      </c>
      <c r="C1633" s="274" t="s">
        <v>4492</v>
      </c>
      <c r="D1633" s="277" t="s">
        <v>2991</v>
      </c>
      <c r="E1633" s="275">
        <v>534</v>
      </c>
      <c r="F1633" s="277" t="s">
        <v>2991</v>
      </c>
      <c r="G1633" s="274"/>
    </row>
    <row r="1634" spans="1:7" x14ac:dyDescent="0.4">
      <c r="A1634" s="275">
        <v>745</v>
      </c>
      <c r="B1634" s="276">
        <v>9592</v>
      </c>
      <c r="C1634" s="274" t="s">
        <v>4493</v>
      </c>
      <c r="D1634" s="277" t="s">
        <v>2816</v>
      </c>
      <c r="E1634" s="275">
        <v>535</v>
      </c>
      <c r="F1634" s="277" t="s">
        <v>2816</v>
      </c>
      <c r="G1634" s="274"/>
    </row>
    <row r="1635" spans="1:7" x14ac:dyDescent="0.4">
      <c r="A1635" s="275">
        <v>647</v>
      </c>
      <c r="B1635" s="276">
        <v>7344</v>
      </c>
      <c r="C1635" s="274" t="s">
        <v>4494</v>
      </c>
      <c r="D1635" s="277" t="s">
        <v>2991</v>
      </c>
      <c r="E1635" s="275">
        <v>536</v>
      </c>
      <c r="F1635" s="277" t="s">
        <v>2991</v>
      </c>
      <c r="G1635" s="274"/>
    </row>
    <row r="1636" spans="1:7" x14ac:dyDescent="0.4">
      <c r="A1636" s="275">
        <v>315</v>
      </c>
      <c r="B1636" s="276">
        <v>296</v>
      </c>
      <c r="C1636" s="274" t="s">
        <v>4495</v>
      </c>
      <c r="D1636" s="277" t="s">
        <v>2991</v>
      </c>
      <c r="E1636" s="275">
        <v>538</v>
      </c>
      <c r="F1636" s="277" t="s">
        <v>2991</v>
      </c>
      <c r="G1636" s="274"/>
    </row>
    <row r="1637" spans="1:7" x14ac:dyDescent="0.4">
      <c r="A1637" s="275">
        <v>434</v>
      </c>
      <c r="B1637" s="276">
        <v>5863</v>
      </c>
      <c r="C1637" s="274" t="s">
        <v>4496</v>
      </c>
      <c r="D1637" s="277" t="s">
        <v>2816</v>
      </c>
      <c r="E1637" s="275">
        <v>539</v>
      </c>
      <c r="F1637" s="277" t="s">
        <v>2816</v>
      </c>
      <c r="G1637" s="274"/>
    </row>
    <row r="1638" spans="1:7" x14ac:dyDescent="0.4">
      <c r="A1638" s="275">
        <v>478</v>
      </c>
      <c r="B1638" s="276">
        <v>2817</v>
      </c>
      <c r="C1638" s="274" t="s">
        <v>4497</v>
      </c>
      <c r="D1638" s="277" t="s">
        <v>2816</v>
      </c>
      <c r="E1638" s="275">
        <v>540</v>
      </c>
      <c r="F1638" s="277" t="s">
        <v>2816</v>
      </c>
      <c r="G1638" s="274"/>
    </row>
    <row r="1639" spans="1:7" x14ac:dyDescent="0.4">
      <c r="A1639" s="275">
        <v>800</v>
      </c>
      <c r="B1639" s="276">
        <v>5776</v>
      </c>
      <c r="C1639" s="274" t="s">
        <v>4498</v>
      </c>
      <c r="D1639" s="277" t="s">
        <v>3023</v>
      </c>
      <c r="E1639" s="275">
        <v>541</v>
      </c>
      <c r="F1639" s="277" t="s">
        <v>2914</v>
      </c>
      <c r="G1639" s="274"/>
    </row>
    <row r="1640" spans="1:7" x14ac:dyDescent="0.4">
      <c r="A1640" s="275">
        <v>198</v>
      </c>
      <c r="B1640" s="276">
        <v>322</v>
      </c>
      <c r="C1640" s="274" t="s">
        <v>4499</v>
      </c>
      <c r="D1640" s="277" t="s">
        <v>2816</v>
      </c>
      <c r="E1640" s="275">
        <v>542</v>
      </c>
      <c r="F1640" s="277" t="s">
        <v>2816</v>
      </c>
      <c r="G1640" s="274"/>
    </row>
    <row r="1641" spans="1:7" x14ac:dyDescent="0.4">
      <c r="A1641" s="275">
        <v>368</v>
      </c>
      <c r="B1641" s="276">
        <v>4012</v>
      </c>
      <c r="C1641" s="274" t="s">
        <v>4500</v>
      </c>
      <c r="D1641" s="277" t="s">
        <v>2816</v>
      </c>
      <c r="E1641" s="275">
        <v>544</v>
      </c>
      <c r="F1641" s="277" t="s">
        <v>2816</v>
      </c>
      <c r="G1641" s="274"/>
    </row>
    <row r="1642" spans="1:7" x14ac:dyDescent="0.4">
      <c r="A1642" s="275">
        <v>640</v>
      </c>
      <c r="B1642" s="276">
        <v>5870</v>
      </c>
      <c r="C1642" s="274" t="s">
        <v>4501</v>
      </c>
      <c r="D1642" s="277" t="s">
        <v>2816</v>
      </c>
      <c r="E1642" s="275">
        <v>546</v>
      </c>
      <c r="F1642" s="277" t="s">
        <v>2816</v>
      </c>
      <c r="G1642" s="274"/>
    </row>
    <row r="1643" spans="1:7" x14ac:dyDescent="0.4">
      <c r="A1643" s="275">
        <v>739</v>
      </c>
      <c r="B1643" s="276">
        <v>9754</v>
      </c>
      <c r="C1643" s="274" t="s">
        <v>4502</v>
      </c>
      <c r="D1643" s="277" t="s">
        <v>2816</v>
      </c>
      <c r="E1643" s="275">
        <v>547</v>
      </c>
      <c r="F1643" s="277" t="s">
        <v>2816</v>
      </c>
      <c r="G1643" s="274"/>
    </row>
    <row r="1644" spans="1:7" x14ac:dyDescent="0.4">
      <c r="A1644" s="275">
        <v>642</v>
      </c>
      <c r="B1644" s="276">
        <v>8609</v>
      </c>
      <c r="C1644" s="274" t="s">
        <v>4503</v>
      </c>
      <c r="D1644" s="277" t="s">
        <v>2816</v>
      </c>
      <c r="E1644" s="275">
        <v>548</v>
      </c>
      <c r="F1644" s="277" t="s">
        <v>2991</v>
      </c>
      <c r="G1644" s="274"/>
    </row>
    <row r="1645" spans="1:7" x14ac:dyDescent="0.4">
      <c r="A1645" s="275">
        <v>695</v>
      </c>
      <c r="B1645" s="276">
        <v>2561</v>
      </c>
      <c r="C1645" s="274" t="s">
        <v>4504</v>
      </c>
      <c r="D1645" s="277" t="s">
        <v>2816</v>
      </c>
      <c r="E1645" s="275">
        <v>549</v>
      </c>
      <c r="F1645" s="277" t="s">
        <v>2816</v>
      </c>
      <c r="G1645" s="274"/>
    </row>
    <row r="1646" spans="1:7" x14ac:dyDescent="0.4">
      <c r="A1646" s="275">
        <v>444</v>
      </c>
      <c r="B1646" s="276">
        <v>6758</v>
      </c>
      <c r="C1646" s="274" t="s">
        <v>4505</v>
      </c>
      <c r="D1646" s="277" t="s">
        <v>2816</v>
      </c>
      <c r="E1646" s="275">
        <v>550</v>
      </c>
      <c r="F1646" s="277" t="s">
        <v>2914</v>
      </c>
      <c r="G1646" s="274"/>
    </row>
    <row r="1647" spans="1:7" x14ac:dyDescent="0.4">
      <c r="A1647" s="275">
        <v>266</v>
      </c>
      <c r="B1647" s="276">
        <v>3260</v>
      </c>
      <c r="C1647" s="274" t="s">
        <v>4506</v>
      </c>
      <c r="D1647" s="277" t="s">
        <v>2816</v>
      </c>
      <c r="E1647" s="275">
        <v>551</v>
      </c>
      <c r="F1647" s="277" t="s">
        <v>2816</v>
      </c>
      <c r="G1647" s="274"/>
    </row>
    <row r="1648" spans="1:7" x14ac:dyDescent="0.4">
      <c r="A1648" s="275">
        <v>393</v>
      </c>
      <c r="B1648" s="276">
        <v>258</v>
      </c>
      <c r="C1648" s="274" t="s">
        <v>4507</v>
      </c>
      <c r="D1648" s="277" t="s">
        <v>2991</v>
      </c>
      <c r="E1648" s="275">
        <v>552</v>
      </c>
      <c r="F1648" s="277" t="s">
        <v>2991</v>
      </c>
      <c r="G1648" s="274"/>
    </row>
    <row r="1649" spans="1:7" x14ac:dyDescent="0.4">
      <c r="A1649" s="275">
        <v>125</v>
      </c>
      <c r="B1649" s="276">
        <v>3160</v>
      </c>
      <c r="C1649" s="274" t="s">
        <v>4508</v>
      </c>
      <c r="D1649" s="277" t="s">
        <v>2991</v>
      </c>
      <c r="E1649" s="275">
        <v>553</v>
      </c>
      <c r="F1649" s="277" t="s">
        <v>2991</v>
      </c>
      <c r="G1649" s="274"/>
    </row>
    <row r="1650" spans="1:7" x14ac:dyDescent="0.4">
      <c r="A1650" s="275">
        <v>124</v>
      </c>
      <c r="B1650" s="276">
        <v>670</v>
      </c>
      <c r="C1650" s="274" t="s">
        <v>4509</v>
      </c>
      <c r="D1650" s="277" t="s">
        <v>2991</v>
      </c>
      <c r="E1650" s="275">
        <v>554</v>
      </c>
      <c r="F1650" s="277" t="s">
        <v>2991</v>
      </c>
      <c r="G1650" s="274"/>
    </row>
    <row r="1651" spans="1:7" x14ac:dyDescent="0.4">
      <c r="A1651" s="275">
        <v>290</v>
      </c>
      <c r="B1651" s="276">
        <v>889</v>
      </c>
      <c r="C1651" s="274" t="s">
        <v>4510</v>
      </c>
      <c r="D1651" s="277" t="s">
        <v>2816</v>
      </c>
      <c r="E1651" s="275">
        <v>555</v>
      </c>
      <c r="F1651" s="277" t="s">
        <v>2816</v>
      </c>
      <c r="G1651" s="274"/>
    </row>
    <row r="1652" spans="1:7" x14ac:dyDescent="0.4">
      <c r="A1652" s="275">
        <v>222</v>
      </c>
      <c r="B1652" s="276">
        <v>5325</v>
      </c>
      <c r="C1652" s="274" t="s">
        <v>4511</v>
      </c>
      <c r="D1652" s="277" t="s">
        <v>2991</v>
      </c>
      <c r="E1652" s="275">
        <v>556</v>
      </c>
      <c r="F1652" s="277" t="s">
        <v>2991</v>
      </c>
      <c r="G1652" s="274"/>
    </row>
    <row r="1653" spans="1:7" x14ac:dyDescent="0.4">
      <c r="A1653" s="275">
        <v>660</v>
      </c>
      <c r="B1653" s="276">
        <v>4542</v>
      </c>
      <c r="C1653" s="274" t="s">
        <v>4512</v>
      </c>
      <c r="D1653" s="277" t="s">
        <v>2816</v>
      </c>
      <c r="E1653" s="275">
        <v>557</v>
      </c>
      <c r="F1653" s="277" t="s">
        <v>2816</v>
      </c>
      <c r="G1653" s="274"/>
    </row>
    <row r="1654" spans="1:7" x14ac:dyDescent="0.4">
      <c r="A1654" s="275">
        <v>828</v>
      </c>
      <c r="B1654" s="276">
        <v>6866</v>
      </c>
      <c r="C1654" s="274" t="s">
        <v>4513</v>
      </c>
      <c r="D1654" s="277" t="s">
        <v>2816</v>
      </c>
      <c r="E1654" s="275">
        <v>558</v>
      </c>
      <c r="F1654" s="277" t="s">
        <v>2816</v>
      </c>
      <c r="G1654" s="274"/>
    </row>
    <row r="1655" spans="1:7" x14ac:dyDescent="0.4">
      <c r="A1655" s="275">
        <v>160</v>
      </c>
      <c r="B1655" s="276">
        <v>2927</v>
      </c>
      <c r="C1655" s="274" t="s">
        <v>4514</v>
      </c>
      <c r="D1655" s="277" t="s">
        <v>2914</v>
      </c>
      <c r="E1655" s="275">
        <v>559</v>
      </c>
      <c r="F1655" s="277" t="s">
        <v>2914</v>
      </c>
      <c r="G1655" s="274"/>
    </row>
    <row r="1656" spans="1:7" x14ac:dyDescent="0.4">
      <c r="A1656" s="275">
        <v>702</v>
      </c>
      <c r="B1656" s="276">
        <v>3386</v>
      </c>
      <c r="C1656" s="274" t="s">
        <v>4515</v>
      </c>
      <c r="D1656" s="277" t="s">
        <v>2991</v>
      </c>
      <c r="E1656" s="275">
        <v>560</v>
      </c>
      <c r="F1656" s="277" t="s">
        <v>2914</v>
      </c>
      <c r="G1656" s="274"/>
    </row>
    <row r="1657" spans="1:7" x14ac:dyDescent="0.4">
      <c r="A1657" s="275">
        <v>590</v>
      </c>
      <c r="B1657" s="276">
        <v>5517</v>
      </c>
      <c r="C1657" s="274" t="s">
        <v>4516</v>
      </c>
      <c r="D1657" s="277" t="s">
        <v>2816</v>
      </c>
      <c r="E1657" s="275">
        <v>561</v>
      </c>
      <c r="F1657" s="277" t="s">
        <v>2816</v>
      </c>
      <c r="G1657" s="274"/>
    </row>
    <row r="1658" spans="1:7" x14ac:dyDescent="0.4">
      <c r="A1658" s="275">
        <v>456</v>
      </c>
      <c r="B1658" s="276">
        <v>5155</v>
      </c>
      <c r="C1658" s="274" t="s">
        <v>4517</v>
      </c>
      <c r="D1658" s="277" t="s">
        <v>3023</v>
      </c>
      <c r="E1658" s="275">
        <v>563</v>
      </c>
      <c r="F1658" s="277" t="s">
        <v>3023</v>
      </c>
      <c r="G1658" s="274"/>
    </row>
    <row r="1659" spans="1:7" x14ac:dyDescent="0.4">
      <c r="A1659" s="275">
        <v>968</v>
      </c>
      <c r="B1659" s="276">
        <v>11199</v>
      </c>
      <c r="C1659" s="274" t="s">
        <v>4518</v>
      </c>
      <c r="D1659" s="277" t="s">
        <v>3023</v>
      </c>
      <c r="E1659" s="275">
        <v>564</v>
      </c>
      <c r="F1659" s="277" t="s">
        <v>3023</v>
      </c>
      <c r="G1659" s="274"/>
    </row>
    <row r="1660" spans="1:7" x14ac:dyDescent="0.4">
      <c r="A1660" s="275">
        <v>967</v>
      </c>
      <c r="B1660" s="276">
        <v>10092</v>
      </c>
      <c r="C1660" s="274" t="s">
        <v>4519</v>
      </c>
      <c r="D1660" s="277" t="s">
        <v>3023</v>
      </c>
      <c r="E1660" s="275">
        <v>565</v>
      </c>
      <c r="F1660" s="277" t="s">
        <v>2942</v>
      </c>
      <c r="G1660" s="274"/>
    </row>
    <row r="1661" spans="1:7" x14ac:dyDescent="0.4">
      <c r="A1661" s="275">
        <v>976</v>
      </c>
      <c r="B1661" s="276">
        <v>8054</v>
      </c>
      <c r="C1661" s="274" t="s">
        <v>4520</v>
      </c>
      <c r="D1661" s="277" t="s">
        <v>3023</v>
      </c>
      <c r="E1661" s="275">
        <v>566</v>
      </c>
      <c r="F1661" s="277" t="s">
        <v>3023</v>
      </c>
      <c r="G1661" s="274"/>
    </row>
    <row r="1662" spans="1:7" x14ac:dyDescent="0.4">
      <c r="A1662" s="275">
        <v>947</v>
      </c>
      <c r="B1662" s="276">
        <v>11142</v>
      </c>
      <c r="C1662" s="274" t="s">
        <v>4521</v>
      </c>
      <c r="D1662" s="277" t="s">
        <v>3023</v>
      </c>
      <c r="E1662" s="275">
        <v>568</v>
      </c>
      <c r="F1662" s="277" t="s">
        <v>2942</v>
      </c>
      <c r="G1662" s="274"/>
    </row>
    <row r="1663" spans="1:7" x14ac:dyDescent="0.4">
      <c r="A1663" s="275">
        <v>981</v>
      </c>
      <c r="B1663" s="276">
        <v>7136</v>
      </c>
      <c r="C1663" s="274" t="s">
        <v>4522</v>
      </c>
      <c r="D1663" s="277" t="s">
        <v>3023</v>
      </c>
      <c r="E1663" s="275">
        <v>569</v>
      </c>
      <c r="F1663" s="277" t="s">
        <v>3023</v>
      </c>
      <c r="G1663" s="274"/>
    </row>
    <row r="1664" spans="1:7" x14ac:dyDescent="0.4">
      <c r="A1664" s="275">
        <v>274</v>
      </c>
      <c r="B1664" s="276">
        <v>319</v>
      </c>
      <c r="C1664" s="274" t="s">
        <v>4523</v>
      </c>
      <c r="D1664" s="277" t="s">
        <v>3023</v>
      </c>
      <c r="E1664" s="275">
        <v>570</v>
      </c>
      <c r="F1664" s="277" t="s">
        <v>3023</v>
      </c>
      <c r="G1664" s="274"/>
    </row>
    <row r="1665" spans="1:7" x14ac:dyDescent="0.4">
      <c r="A1665" s="275">
        <v>757</v>
      </c>
      <c r="B1665" s="276">
        <v>619</v>
      </c>
      <c r="C1665" s="274" t="s">
        <v>4524</v>
      </c>
      <c r="D1665" s="277" t="s">
        <v>2846</v>
      </c>
      <c r="E1665" s="275">
        <v>571</v>
      </c>
      <c r="F1665" s="277" t="s">
        <v>2942</v>
      </c>
      <c r="G1665" s="274"/>
    </row>
    <row r="1666" spans="1:7" x14ac:dyDescent="0.4">
      <c r="A1666" s="275">
        <v>551</v>
      </c>
      <c r="B1666" s="276">
        <v>6959</v>
      </c>
      <c r="C1666" s="274" t="s">
        <v>4525</v>
      </c>
      <c r="D1666" s="277" t="s">
        <v>3023</v>
      </c>
      <c r="E1666" s="275">
        <v>572</v>
      </c>
      <c r="F1666" s="277" t="s">
        <v>3023</v>
      </c>
      <c r="G1666" s="274"/>
    </row>
    <row r="1667" spans="1:7" x14ac:dyDescent="0.4">
      <c r="A1667" s="275">
        <v>669</v>
      </c>
      <c r="B1667" s="276">
        <v>8647</v>
      </c>
      <c r="C1667" s="274" t="s">
        <v>4526</v>
      </c>
      <c r="D1667" s="277" t="s">
        <v>3023</v>
      </c>
      <c r="E1667" s="275">
        <v>573</v>
      </c>
      <c r="F1667" s="277" t="s">
        <v>3023</v>
      </c>
      <c r="G1667" s="274"/>
    </row>
    <row r="1668" spans="1:7" x14ac:dyDescent="0.4">
      <c r="A1668" s="275">
        <v>229</v>
      </c>
      <c r="B1668" s="276">
        <v>584</v>
      </c>
      <c r="C1668" s="274" t="s">
        <v>4527</v>
      </c>
      <c r="D1668" s="277" t="s">
        <v>2848</v>
      </c>
      <c r="E1668" s="275">
        <v>574</v>
      </c>
      <c r="F1668" s="277" t="s">
        <v>2942</v>
      </c>
      <c r="G1668" s="274"/>
    </row>
    <row r="1669" spans="1:7" x14ac:dyDescent="0.4">
      <c r="A1669" s="275">
        <v>939</v>
      </c>
      <c r="B1669" s="276">
        <v>9936</v>
      </c>
      <c r="C1669" s="274" t="s">
        <v>3430</v>
      </c>
      <c r="D1669" s="277" t="s">
        <v>2848</v>
      </c>
      <c r="E1669" s="275">
        <v>575</v>
      </c>
      <c r="F1669" s="277" t="s">
        <v>2942</v>
      </c>
      <c r="G1669" s="274"/>
    </row>
    <row r="1670" spans="1:7" x14ac:dyDescent="0.4">
      <c r="A1670" s="275">
        <v>771</v>
      </c>
      <c r="B1670" s="276">
        <v>4118</v>
      </c>
      <c r="C1670" s="274" t="s">
        <v>4528</v>
      </c>
      <c r="D1670" s="277" t="s">
        <v>2942</v>
      </c>
      <c r="E1670" s="275">
        <v>576</v>
      </c>
      <c r="F1670" s="277" t="s">
        <v>2942</v>
      </c>
      <c r="G1670" s="274"/>
    </row>
    <row r="1671" spans="1:7" x14ac:dyDescent="0.4">
      <c r="A1671" s="275">
        <v>962</v>
      </c>
      <c r="B1671" s="276">
        <v>9925</v>
      </c>
      <c r="C1671" s="274" t="s">
        <v>4529</v>
      </c>
      <c r="D1671" s="277" t="s">
        <v>3023</v>
      </c>
      <c r="E1671" s="275">
        <v>577</v>
      </c>
      <c r="F1671" s="277" t="s">
        <v>3023</v>
      </c>
      <c r="G1671" s="274"/>
    </row>
    <row r="1672" spans="1:7" x14ac:dyDescent="0.4">
      <c r="A1672" s="275">
        <v>941</v>
      </c>
      <c r="B1672" s="276">
        <v>7029</v>
      </c>
      <c r="C1672" s="274" t="s">
        <v>4530</v>
      </c>
      <c r="D1672" s="277" t="s">
        <v>3023</v>
      </c>
      <c r="E1672" s="275">
        <v>578</v>
      </c>
      <c r="F1672" s="277" t="s">
        <v>3023</v>
      </c>
      <c r="G1672" s="274"/>
    </row>
    <row r="1673" spans="1:7" x14ac:dyDescent="0.4">
      <c r="A1673" s="275">
        <v>929</v>
      </c>
      <c r="B1673" s="276">
        <v>8474</v>
      </c>
      <c r="C1673" s="274" t="s">
        <v>4531</v>
      </c>
      <c r="D1673" s="277" t="s">
        <v>3023</v>
      </c>
      <c r="E1673" s="275">
        <v>579</v>
      </c>
      <c r="F1673" s="277" t="s">
        <v>3023</v>
      </c>
      <c r="G1673" s="274"/>
    </row>
    <row r="1674" spans="1:7" x14ac:dyDescent="0.4">
      <c r="A1674" s="275">
        <v>989</v>
      </c>
      <c r="B1674" s="276">
        <v>9883</v>
      </c>
      <c r="C1674" s="274" t="s">
        <v>4532</v>
      </c>
      <c r="D1674" s="277" t="s">
        <v>3023</v>
      </c>
      <c r="E1674" s="275">
        <v>580</v>
      </c>
      <c r="F1674" s="277" t="s">
        <v>3023</v>
      </c>
      <c r="G1674" s="274"/>
    </row>
    <row r="1675" spans="1:7" x14ac:dyDescent="0.4">
      <c r="A1675" s="275">
        <v>765</v>
      </c>
      <c r="B1675" s="276">
        <v>5386</v>
      </c>
      <c r="C1675" s="274" t="s">
        <v>4533</v>
      </c>
      <c r="D1675" s="277" t="s">
        <v>3023</v>
      </c>
      <c r="E1675" s="275">
        <v>581</v>
      </c>
      <c r="F1675" s="277" t="s">
        <v>3023</v>
      </c>
      <c r="G1675" s="274"/>
    </row>
    <row r="1676" spans="1:7" x14ac:dyDescent="0.4">
      <c r="A1676" s="275">
        <v>591</v>
      </c>
      <c r="B1676" s="276">
        <v>3377</v>
      </c>
      <c r="C1676" s="274" t="s">
        <v>4534</v>
      </c>
      <c r="D1676" s="277" t="s">
        <v>3023</v>
      </c>
      <c r="E1676" s="275">
        <v>582</v>
      </c>
      <c r="F1676" s="277" t="s">
        <v>3023</v>
      </c>
      <c r="G1676" s="274"/>
    </row>
    <row r="1677" spans="1:7" x14ac:dyDescent="0.4">
      <c r="A1677" s="275">
        <v>930</v>
      </c>
      <c r="B1677" s="276">
        <v>4199</v>
      </c>
      <c r="C1677" s="274" t="s">
        <v>4535</v>
      </c>
      <c r="D1677" s="277" t="s">
        <v>3023</v>
      </c>
      <c r="E1677" s="275">
        <v>583</v>
      </c>
      <c r="F1677" s="277" t="s">
        <v>3023</v>
      </c>
      <c r="G1677" s="274"/>
    </row>
    <row r="1678" spans="1:7" x14ac:dyDescent="0.4">
      <c r="A1678" s="275">
        <v>67</v>
      </c>
      <c r="B1678" s="276">
        <v>1275</v>
      </c>
      <c r="C1678" s="274" t="s">
        <v>4536</v>
      </c>
      <c r="D1678" s="277" t="s">
        <v>3023</v>
      </c>
      <c r="E1678" s="275">
        <v>584</v>
      </c>
      <c r="F1678" s="277" t="s">
        <v>3023</v>
      </c>
      <c r="G1678" s="274"/>
    </row>
    <row r="1679" spans="1:7" x14ac:dyDescent="0.4">
      <c r="A1679" s="275">
        <v>620</v>
      </c>
      <c r="B1679" s="276">
        <v>6878</v>
      </c>
      <c r="C1679" s="274" t="s">
        <v>4537</v>
      </c>
      <c r="D1679" s="277" t="s">
        <v>3023</v>
      </c>
      <c r="E1679" s="275">
        <v>585</v>
      </c>
      <c r="F1679" s="277" t="s">
        <v>3023</v>
      </c>
      <c r="G1679" s="274"/>
    </row>
    <row r="1680" spans="1:7" x14ac:dyDescent="0.4">
      <c r="A1680" s="275">
        <v>703</v>
      </c>
      <c r="B1680" s="276">
        <v>557</v>
      </c>
      <c r="C1680" s="274" t="s">
        <v>4538</v>
      </c>
      <c r="D1680" s="277" t="s">
        <v>3023</v>
      </c>
      <c r="E1680" s="275">
        <v>586</v>
      </c>
      <c r="F1680" s="277" t="s">
        <v>3023</v>
      </c>
      <c r="G1680" s="274"/>
    </row>
    <row r="1681" spans="1:7" x14ac:dyDescent="0.4">
      <c r="A1681" s="275">
        <v>428</v>
      </c>
      <c r="B1681" s="276">
        <v>4228</v>
      </c>
      <c r="C1681" s="274" t="s">
        <v>4539</v>
      </c>
      <c r="D1681" s="277" t="s">
        <v>2848</v>
      </c>
      <c r="E1681" s="275">
        <v>587</v>
      </c>
      <c r="F1681" s="277" t="s">
        <v>2848</v>
      </c>
      <c r="G1681" s="274"/>
    </row>
    <row r="1682" spans="1:7" x14ac:dyDescent="0.4">
      <c r="A1682" s="275">
        <v>932</v>
      </c>
      <c r="B1682" s="276">
        <v>11116</v>
      </c>
      <c r="C1682" s="274" t="s">
        <v>4540</v>
      </c>
      <c r="D1682" s="277" t="s">
        <v>3023</v>
      </c>
      <c r="E1682" s="275">
        <v>588</v>
      </c>
      <c r="F1682" s="277" t="s">
        <v>3023</v>
      </c>
      <c r="G1682" s="274"/>
    </row>
    <row r="1683" spans="1:7" x14ac:dyDescent="0.4">
      <c r="A1683" s="275">
        <v>44</v>
      </c>
      <c r="B1683" s="276">
        <v>928</v>
      </c>
      <c r="C1683" s="274" t="s">
        <v>4541</v>
      </c>
      <c r="D1683" s="277" t="s">
        <v>2942</v>
      </c>
      <c r="E1683" s="275">
        <v>589</v>
      </c>
      <c r="F1683" s="277" t="s">
        <v>2942</v>
      </c>
      <c r="G1683" s="274"/>
    </row>
    <row r="1684" spans="1:7" x14ac:dyDescent="0.4">
      <c r="A1684" s="275">
        <v>931</v>
      </c>
      <c r="B1684" s="276">
        <v>10429</v>
      </c>
      <c r="C1684" s="274" t="s">
        <v>4542</v>
      </c>
      <c r="D1684" s="277" t="s">
        <v>3023</v>
      </c>
      <c r="E1684" s="275">
        <v>590</v>
      </c>
      <c r="F1684" s="277" t="s">
        <v>3023</v>
      </c>
      <c r="G1684" s="274"/>
    </row>
    <row r="1685" spans="1:7" x14ac:dyDescent="0.4">
      <c r="A1685" s="275">
        <v>798</v>
      </c>
      <c r="B1685" s="276">
        <v>8288</v>
      </c>
      <c r="C1685" s="274" t="s">
        <v>4543</v>
      </c>
      <c r="D1685" s="277" t="s">
        <v>3023</v>
      </c>
      <c r="E1685" s="275">
        <v>591</v>
      </c>
      <c r="F1685" s="277" t="s">
        <v>3023</v>
      </c>
      <c r="G1685" s="274"/>
    </row>
    <row r="1686" spans="1:7" x14ac:dyDescent="0.4">
      <c r="A1686" s="275">
        <v>772</v>
      </c>
      <c r="B1686" s="276">
        <v>9233</v>
      </c>
      <c r="C1686" s="274" t="s">
        <v>4544</v>
      </c>
      <c r="D1686" s="277" t="s">
        <v>2848</v>
      </c>
      <c r="E1686" s="275">
        <v>592</v>
      </c>
      <c r="F1686" s="277" t="s">
        <v>2848</v>
      </c>
      <c r="G1686" s="274"/>
    </row>
    <row r="1687" spans="1:7" x14ac:dyDescent="0.4">
      <c r="A1687" s="275">
        <v>955</v>
      </c>
      <c r="B1687" s="276">
        <v>1122</v>
      </c>
      <c r="C1687" s="274" t="s">
        <v>4545</v>
      </c>
      <c r="D1687" s="277" t="s">
        <v>3023</v>
      </c>
      <c r="E1687" s="275">
        <v>593</v>
      </c>
      <c r="F1687" s="277" t="s">
        <v>3023</v>
      </c>
      <c r="G1687" s="274"/>
    </row>
    <row r="1688" spans="1:7" x14ac:dyDescent="0.4">
      <c r="A1688" s="275">
        <v>945</v>
      </c>
      <c r="B1688" s="276">
        <v>10551</v>
      </c>
      <c r="C1688" s="274" t="s">
        <v>4546</v>
      </c>
      <c r="D1688" s="277" t="s">
        <v>2846</v>
      </c>
      <c r="E1688" s="275">
        <v>594</v>
      </c>
      <c r="F1688" s="277" t="s">
        <v>2846</v>
      </c>
      <c r="G1688" s="274"/>
    </row>
    <row r="1689" spans="1:7" x14ac:dyDescent="0.4">
      <c r="A1689" s="275">
        <v>917</v>
      </c>
      <c r="B1689" s="276">
        <v>7817</v>
      </c>
      <c r="C1689" s="274" t="s">
        <v>4547</v>
      </c>
      <c r="D1689" s="277" t="s">
        <v>3023</v>
      </c>
      <c r="E1689" s="275">
        <v>595</v>
      </c>
      <c r="F1689" s="277" t="s">
        <v>3023</v>
      </c>
      <c r="G1689" s="274"/>
    </row>
    <row r="1690" spans="1:7" x14ac:dyDescent="0.4">
      <c r="A1690" s="275">
        <v>965</v>
      </c>
      <c r="B1690" s="276">
        <v>11079</v>
      </c>
      <c r="C1690" s="274" t="s">
        <v>4548</v>
      </c>
      <c r="D1690" s="277" t="s">
        <v>2848</v>
      </c>
      <c r="E1690" s="275">
        <v>596</v>
      </c>
      <c r="F1690" s="277" t="s">
        <v>2942</v>
      </c>
      <c r="G1690" s="274"/>
    </row>
    <row r="1691" spans="1:7" x14ac:dyDescent="0.4">
      <c r="A1691" s="275">
        <v>924</v>
      </c>
      <c r="B1691" s="276">
        <v>9673</v>
      </c>
      <c r="C1691" s="274" t="s">
        <v>4549</v>
      </c>
      <c r="D1691" s="277" t="s">
        <v>3023</v>
      </c>
      <c r="E1691" s="275">
        <v>597</v>
      </c>
      <c r="F1691" s="277" t="s">
        <v>3023</v>
      </c>
      <c r="G1691" s="274"/>
    </row>
    <row r="1692" spans="1:7" x14ac:dyDescent="0.4">
      <c r="A1692" s="275">
        <v>936</v>
      </c>
      <c r="B1692" s="276">
        <v>7162</v>
      </c>
      <c r="C1692" s="274" t="s">
        <v>4550</v>
      </c>
      <c r="D1692" s="277" t="s">
        <v>2848</v>
      </c>
      <c r="E1692" s="275">
        <v>598</v>
      </c>
      <c r="F1692" s="277" t="s">
        <v>2848</v>
      </c>
      <c r="G1692" s="274"/>
    </row>
    <row r="1693" spans="1:7" x14ac:dyDescent="0.4">
      <c r="A1693" s="275">
        <v>927</v>
      </c>
      <c r="B1693" s="276">
        <v>7205</v>
      </c>
      <c r="C1693" s="274" t="s">
        <v>4551</v>
      </c>
      <c r="D1693" s="277" t="s">
        <v>3023</v>
      </c>
      <c r="E1693" s="275">
        <v>599</v>
      </c>
      <c r="F1693" s="277" t="s">
        <v>3023</v>
      </c>
      <c r="G1693" s="274"/>
    </row>
    <row r="1694" spans="1:7" x14ac:dyDescent="0.4">
      <c r="A1694" s="275">
        <v>975</v>
      </c>
      <c r="B1694" s="276">
        <v>8668</v>
      </c>
      <c r="C1694" s="274" t="s">
        <v>4552</v>
      </c>
      <c r="D1694" s="277" t="s">
        <v>3023</v>
      </c>
      <c r="E1694" s="275">
        <v>600</v>
      </c>
      <c r="F1694" s="277" t="s">
        <v>3023</v>
      </c>
      <c r="G1694" s="274"/>
    </row>
    <row r="1695" spans="1:7" x14ac:dyDescent="0.4">
      <c r="A1695" s="275">
        <v>107</v>
      </c>
      <c r="B1695" s="276">
        <v>1284</v>
      </c>
      <c r="C1695" s="274" t="s">
        <v>4553</v>
      </c>
      <c r="D1695" s="277" t="s">
        <v>3023</v>
      </c>
      <c r="E1695" s="275">
        <v>601</v>
      </c>
      <c r="F1695" s="277" t="s">
        <v>2942</v>
      </c>
      <c r="G1695" s="274"/>
    </row>
    <row r="1696" spans="1:7" x14ac:dyDescent="0.4">
      <c r="A1696" s="275">
        <v>920</v>
      </c>
      <c r="B1696" s="276">
        <v>10050</v>
      </c>
      <c r="C1696" s="274" t="s">
        <v>4554</v>
      </c>
      <c r="D1696" s="277" t="s">
        <v>3023</v>
      </c>
      <c r="E1696" s="275">
        <v>602</v>
      </c>
      <c r="F1696" s="277" t="s">
        <v>3023</v>
      </c>
      <c r="G1696" s="274"/>
    </row>
    <row r="1697" spans="1:7" x14ac:dyDescent="0.4">
      <c r="A1697" s="275">
        <v>916</v>
      </c>
      <c r="B1697" s="276">
        <v>11016</v>
      </c>
      <c r="C1697" s="274" t="s">
        <v>4555</v>
      </c>
      <c r="D1697" s="277" t="s">
        <v>3023</v>
      </c>
      <c r="E1697" s="275">
        <v>603</v>
      </c>
      <c r="F1697" s="277" t="s">
        <v>3023</v>
      </c>
      <c r="G1697" s="274"/>
    </row>
    <row r="1698" spans="1:7" x14ac:dyDescent="0.4">
      <c r="A1698" s="275">
        <v>953</v>
      </c>
      <c r="B1698" s="276">
        <v>9104</v>
      </c>
      <c r="C1698" s="274" t="s">
        <v>4556</v>
      </c>
      <c r="D1698" s="277" t="s">
        <v>3023</v>
      </c>
      <c r="E1698" s="275">
        <v>604</v>
      </c>
      <c r="F1698" s="277" t="s">
        <v>3023</v>
      </c>
      <c r="G1698" s="274"/>
    </row>
    <row r="1699" spans="1:7" x14ac:dyDescent="0.4">
      <c r="A1699" s="275">
        <v>990</v>
      </c>
      <c r="B1699" s="276">
        <v>8213</v>
      </c>
      <c r="C1699" s="274" t="s">
        <v>4557</v>
      </c>
      <c r="D1699" s="277" t="s">
        <v>3023</v>
      </c>
      <c r="E1699" s="275">
        <v>605</v>
      </c>
      <c r="F1699" s="277" t="s">
        <v>3023</v>
      </c>
      <c r="G1699" s="274"/>
    </row>
    <row r="1700" spans="1:7" x14ac:dyDescent="0.4">
      <c r="A1700" s="275">
        <v>729</v>
      </c>
      <c r="B1700" s="276">
        <v>9275</v>
      </c>
      <c r="C1700" s="274" t="s">
        <v>4558</v>
      </c>
      <c r="D1700" s="277" t="s">
        <v>3023</v>
      </c>
      <c r="E1700" s="275">
        <v>606</v>
      </c>
      <c r="F1700" s="277" t="s">
        <v>3023</v>
      </c>
      <c r="G1700" s="274"/>
    </row>
    <row r="1701" spans="1:7" x14ac:dyDescent="0.4">
      <c r="A1701" s="275">
        <v>935</v>
      </c>
      <c r="B1701" s="276">
        <v>3412</v>
      </c>
      <c r="C1701" s="274" t="s">
        <v>4559</v>
      </c>
      <c r="D1701" s="277" t="s">
        <v>3023</v>
      </c>
      <c r="E1701" s="275">
        <v>607</v>
      </c>
      <c r="F1701" s="277" t="s">
        <v>3023</v>
      </c>
      <c r="G1701" s="274"/>
    </row>
    <row r="1702" spans="1:7" x14ac:dyDescent="0.4">
      <c r="A1702" s="275">
        <v>775</v>
      </c>
      <c r="B1702" s="276">
        <v>8526</v>
      </c>
      <c r="C1702" s="274" t="s">
        <v>4560</v>
      </c>
      <c r="D1702" s="277" t="s">
        <v>3023</v>
      </c>
      <c r="E1702" s="275">
        <v>608</v>
      </c>
      <c r="F1702" s="277" t="s">
        <v>3023</v>
      </c>
      <c r="G1702" s="274"/>
    </row>
    <row r="1703" spans="1:7" x14ac:dyDescent="0.4">
      <c r="A1703" s="275">
        <v>699</v>
      </c>
      <c r="B1703" s="276">
        <v>9305</v>
      </c>
      <c r="C1703" s="274" t="s">
        <v>4561</v>
      </c>
      <c r="D1703" s="277" t="s">
        <v>3023</v>
      </c>
      <c r="E1703" s="275">
        <v>609</v>
      </c>
      <c r="F1703" s="277" t="s">
        <v>3023</v>
      </c>
      <c r="G1703" s="274"/>
    </row>
    <row r="1704" spans="1:7" x14ac:dyDescent="0.4">
      <c r="A1704" s="275">
        <v>957</v>
      </c>
      <c r="B1704" s="276">
        <v>8286</v>
      </c>
      <c r="C1704" s="274" t="s">
        <v>4562</v>
      </c>
      <c r="D1704" s="277" t="s">
        <v>3023</v>
      </c>
      <c r="E1704" s="275">
        <v>610</v>
      </c>
      <c r="F1704" s="277" t="s">
        <v>3023</v>
      </c>
      <c r="G1704" s="274"/>
    </row>
    <row r="1705" spans="1:7" x14ac:dyDescent="0.4">
      <c r="A1705" s="275">
        <v>943</v>
      </c>
      <c r="B1705" s="276">
        <v>11009</v>
      </c>
      <c r="C1705" s="274" t="s">
        <v>4563</v>
      </c>
      <c r="D1705" s="277" t="s">
        <v>3023</v>
      </c>
      <c r="E1705" s="275">
        <v>611</v>
      </c>
      <c r="F1705" s="277" t="s">
        <v>3023</v>
      </c>
      <c r="G1705" s="274"/>
    </row>
    <row r="1706" spans="1:7" x14ac:dyDescent="0.4">
      <c r="A1706" s="275">
        <v>948</v>
      </c>
      <c r="B1706" s="276">
        <v>10323</v>
      </c>
      <c r="C1706" s="274" t="s">
        <v>4564</v>
      </c>
      <c r="D1706" s="277" t="s">
        <v>3023</v>
      </c>
      <c r="E1706" s="275">
        <v>612</v>
      </c>
      <c r="F1706" s="277" t="s">
        <v>3023</v>
      </c>
      <c r="G1706" s="274"/>
    </row>
    <row r="1707" spans="1:7" x14ac:dyDescent="0.4">
      <c r="A1707" s="275">
        <v>913</v>
      </c>
      <c r="B1707" s="276">
        <v>10510</v>
      </c>
      <c r="C1707" s="274" t="s">
        <v>4565</v>
      </c>
      <c r="D1707" s="277" t="s">
        <v>3023</v>
      </c>
      <c r="E1707" s="275">
        <v>613</v>
      </c>
      <c r="F1707" s="277" t="s">
        <v>3023</v>
      </c>
      <c r="G1707" s="274"/>
    </row>
    <row r="1708" spans="1:7" x14ac:dyDescent="0.4">
      <c r="A1708" s="275">
        <v>548</v>
      </c>
      <c r="B1708" s="276">
        <v>8573</v>
      </c>
      <c r="C1708" s="274" t="s">
        <v>4566</v>
      </c>
      <c r="D1708" s="277" t="s">
        <v>3023</v>
      </c>
      <c r="E1708" s="275">
        <v>614</v>
      </c>
      <c r="F1708" s="277" t="s">
        <v>3023</v>
      </c>
      <c r="G1708" s="274"/>
    </row>
    <row r="1709" spans="1:7" x14ac:dyDescent="0.4">
      <c r="A1709" s="275">
        <v>911</v>
      </c>
      <c r="B1709" s="276">
        <v>9379</v>
      </c>
      <c r="C1709" s="274" t="s">
        <v>4567</v>
      </c>
      <c r="D1709" s="277" t="s">
        <v>3023</v>
      </c>
      <c r="E1709" s="275">
        <v>615</v>
      </c>
      <c r="F1709" s="277" t="s">
        <v>3023</v>
      </c>
      <c r="G1709" s="274"/>
    </row>
    <row r="1710" spans="1:7" x14ac:dyDescent="0.4">
      <c r="A1710" s="275">
        <v>554</v>
      </c>
      <c r="B1710" s="276">
        <v>2585</v>
      </c>
      <c r="C1710" s="274" t="s">
        <v>4568</v>
      </c>
      <c r="D1710" s="277" t="s">
        <v>3023</v>
      </c>
      <c r="E1710" s="275">
        <v>616</v>
      </c>
      <c r="F1710" s="277" t="s">
        <v>3023</v>
      </c>
      <c r="G1710" s="274"/>
    </row>
    <row r="1711" spans="1:7" x14ac:dyDescent="0.4">
      <c r="A1711" s="275">
        <v>985</v>
      </c>
      <c r="B1711" s="276">
        <v>8840</v>
      </c>
      <c r="C1711" s="274" t="s">
        <v>4569</v>
      </c>
      <c r="D1711" s="277" t="s">
        <v>2848</v>
      </c>
      <c r="E1711" s="275">
        <v>617</v>
      </c>
      <c r="F1711" s="277" t="s">
        <v>2848</v>
      </c>
      <c r="G1711" s="274"/>
    </row>
    <row r="1712" spans="1:7" x14ac:dyDescent="0.4">
      <c r="A1712" s="275">
        <v>667</v>
      </c>
      <c r="B1712" s="276">
        <v>5748</v>
      </c>
      <c r="C1712" s="274" t="s">
        <v>4570</v>
      </c>
      <c r="D1712" s="277" t="s">
        <v>3023</v>
      </c>
      <c r="E1712" s="275">
        <v>619</v>
      </c>
      <c r="F1712" s="277" t="s">
        <v>3023</v>
      </c>
      <c r="G1712" s="274"/>
    </row>
    <row r="1713" spans="1:7" x14ac:dyDescent="0.4">
      <c r="A1713" s="275">
        <v>294</v>
      </c>
      <c r="B1713" s="276">
        <v>3888</v>
      </c>
      <c r="C1713" s="274" t="s">
        <v>4571</v>
      </c>
      <c r="D1713" s="277" t="s">
        <v>2942</v>
      </c>
      <c r="E1713" s="275">
        <v>620</v>
      </c>
      <c r="F1713" s="277" t="s">
        <v>2942</v>
      </c>
      <c r="G1713" s="274"/>
    </row>
    <row r="1714" spans="1:7" x14ac:dyDescent="0.4">
      <c r="A1714" s="275">
        <v>538</v>
      </c>
      <c r="B1714" s="276">
        <v>6085</v>
      </c>
      <c r="C1714" s="274" t="s">
        <v>4572</v>
      </c>
      <c r="D1714" s="277" t="s">
        <v>3023</v>
      </c>
      <c r="E1714" s="275">
        <v>621</v>
      </c>
      <c r="F1714" s="277" t="s">
        <v>3023</v>
      </c>
      <c r="G1714" s="274"/>
    </row>
    <row r="1715" spans="1:7" x14ac:dyDescent="0.4">
      <c r="A1715" s="275">
        <v>356</v>
      </c>
      <c r="B1715" s="276">
        <v>1245</v>
      </c>
      <c r="C1715" s="274" t="s">
        <v>4573</v>
      </c>
      <c r="D1715" s="277" t="s">
        <v>3023</v>
      </c>
      <c r="E1715" s="275">
        <v>622</v>
      </c>
      <c r="F1715" s="277" t="s">
        <v>3023</v>
      </c>
      <c r="G1715" s="274"/>
    </row>
    <row r="1716" spans="1:7" x14ac:dyDescent="0.4">
      <c r="A1716" s="275">
        <v>404</v>
      </c>
      <c r="B1716" s="276">
        <v>7148</v>
      </c>
      <c r="C1716" s="274" t="s">
        <v>4574</v>
      </c>
      <c r="D1716" s="277" t="s">
        <v>3023</v>
      </c>
      <c r="E1716" s="275">
        <v>624</v>
      </c>
      <c r="F1716" s="277" t="s">
        <v>3023</v>
      </c>
      <c r="G1716" s="274"/>
    </row>
    <row r="1717" spans="1:7" x14ac:dyDescent="0.4">
      <c r="A1717" s="275">
        <v>787</v>
      </c>
      <c r="B1717" s="276">
        <v>8379</v>
      </c>
      <c r="C1717" s="274" t="s">
        <v>4575</v>
      </c>
      <c r="D1717" s="277" t="s">
        <v>2848</v>
      </c>
      <c r="E1717" s="275">
        <v>625</v>
      </c>
      <c r="F1717" s="277" t="s">
        <v>2848</v>
      </c>
      <c r="G1717" s="274"/>
    </row>
    <row r="1718" spans="1:7" x14ac:dyDescent="0.4">
      <c r="A1718" s="275">
        <v>961</v>
      </c>
      <c r="B1718" s="276">
        <v>11195</v>
      </c>
      <c r="C1718" s="274" t="s">
        <v>4576</v>
      </c>
      <c r="D1718" s="277" t="s">
        <v>3023</v>
      </c>
      <c r="E1718" s="275">
        <v>626</v>
      </c>
      <c r="F1718" s="277" t="s">
        <v>3023</v>
      </c>
      <c r="G1718" s="274"/>
    </row>
    <row r="1719" spans="1:7" x14ac:dyDescent="0.4">
      <c r="A1719" s="275">
        <v>797</v>
      </c>
      <c r="B1719" s="276">
        <v>10130</v>
      </c>
      <c r="C1719" s="274" t="s">
        <v>4577</v>
      </c>
      <c r="D1719" s="277" t="s">
        <v>3023</v>
      </c>
      <c r="E1719" s="275">
        <v>627</v>
      </c>
      <c r="F1719" s="277" t="s">
        <v>3023</v>
      </c>
      <c r="G1719" s="274"/>
    </row>
    <row r="1720" spans="1:7" x14ac:dyDescent="0.4">
      <c r="A1720" s="275">
        <v>938</v>
      </c>
      <c r="B1720" s="276">
        <v>11704</v>
      </c>
      <c r="C1720" s="274" t="s">
        <v>4578</v>
      </c>
      <c r="D1720" s="277" t="s">
        <v>3023</v>
      </c>
      <c r="E1720" s="275">
        <v>629</v>
      </c>
      <c r="F1720" s="277" t="s">
        <v>3023</v>
      </c>
      <c r="G1720" s="274"/>
    </row>
    <row r="1721" spans="1:7" x14ac:dyDescent="0.4">
      <c r="A1721" s="275">
        <v>983</v>
      </c>
      <c r="B1721" s="276">
        <v>9999</v>
      </c>
      <c r="C1721" s="274" t="s">
        <v>4579</v>
      </c>
      <c r="D1721" s="277" t="s">
        <v>3023</v>
      </c>
      <c r="E1721" s="275">
        <v>630</v>
      </c>
      <c r="F1721" s="277" t="s">
        <v>2942</v>
      </c>
      <c r="G1721" s="274"/>
    </row>
    <row r="1722" spans="1:7" x14ac:dyDescent="0.4">
      <c r="A1722" s="275">
        <v>978</v>
      </c>
      <c r="B1722" s="276">
        <v>9625</v>
      </c>
      <c r="C1722" s="274" t="s">
        <v>4580</v>
      </c>
      <c r="D1722" s="277" t="s">
        <v>3023</v>
      </c>
      <c r="E1722" s="275">
        <v>631</v>
      </c>
      <c r="F1722" s="277" t="s">
        <v>3023</v>
      </c>
      <c r="G1722" s="274"/>
    </row>
    <row r="1723" spans="1:7" x14ac:dyDescent="0.4">
      <c r="A1723" s="275">
        <v>971</v>
      </c>
      <c r="B1723" s="276">
        <v>10982</v>
      </c>
      <c r="C1723" s="274" t="s">
        <v>4581</v>
      </c>
      <c r="D1723" s="277" t="s">
        <v>3023</v>
      </c>
      <c r="E1723" s="275">
        <v>632</v>
      </c>
      <c r="F1723" s="277" t="s">
        <v>3023</v>
      </c>
      <c r="G1723" s="274"/>
    </row>
    <row r="1724" spans="1:7" x14ac:dyDescent="0.4">
      <c r="A1724" s="275">
        <v>606</v>
      </c>
      <c r="B1724" s="276">
        <v>7514</v>
      </c>
      <c r="C1724" s="274" t="s">
        <v>4582</v>
      </c>
      <c r="D1724" s="277" t="s">
        <v>3023</v>
      </c>
      <c r="E1724" s="275">
        <v>633</v>
      </c>
      <c r="F1724" s="277" t="s">
        <v>3023</v>
      </c>
      <c r="G1724" s="274"/>
    </row>
    <row r="1725" spans="1:7" x14ac:dyDescent="0.4">
      <c r="A1725" s="275">
        <v>915</v>
      </c>
      <c r="B1725" s="276">
        <v>9142</v>
      </c>
      <c r="C1725" s="274" t="s">
        <v>4583</v>
      </c>
      <c r="D1725" s="277" t="s">
        <v>3023</v>
      </c>
      <c r="E1725" s="275">
        <v>634</v>
      </c>
      <c r="F1725" s="277" t="s">
        <v>3023</v>
      </c>
      <c r="G1725" s="274"/>
    </row>
    <row r="1726" spans="1:7" x14ac:dyDescent="0.4">
      <c r="A1726" s="275">
        <v>964</v>
      </c>
      <c r="B1726" s="276">
        <v>11053</v>
      </c>
      <c r="C1726" s="274" t="s">
        <v>4584</v>
      </c>
      <c r="D1726" s="277" t="s">
        <v>3023</v>
      </c>
      <c r="E1726" s="275">
        <v>635</v>
      </c>
      <c r="F1726" s="277" t="s">
        <v>3023</v>
      </c>
      <c r="G1726" s="274"/>
    </row>
    <row r="1727" spans="1:7" x14ac:dyDescent="0.4">
      <c r="A1727" s="275">
        <v>670</v>
      </c>
      <c r="B1727" s="276">
        <v>7724</v>
      </c>
      <c r="C1727" s="274" t="s">
        <v>4585</v>
      </c>
      <c r="D1727" s="277" t="s">
        <v>3023</v>
      </c>
      <c r="E1727" s="275">
        <v>636</v>
      </c>
      <c r="F1727" s="277" t="s">
        <v>2942</v>
      </c>
      <c r="G1727" s="274"/>
    </row>
    <row r="1728" spans="1:7" x14ac:dyDescent="0.4">
      <c r="A1728" s="275">
        <v>897</v>
      </c>
      <c r="B1728" s="276">
        <v>8417</v>
      </c>
      <c r="C1728" s="274" t="s">
        <v>4586</v>
      </c>
      <c r="D1728" s="277" t="s">
        <v>2848</v>
      </c>
      <c r="E1728" s="275">
        <v>637</v>
      </c>
      <c r="F1728" s="277" t="s">
        <v>2848</v>
      </c>
      <c r="G1728" s="274"/>
    </row>
    <row r="1729" spans="1:7" x14ac:dyDescent="0.4">
      <c r="A1729" s="275">
        <v>906</v>
      </c>
      <c r="B1729" s="276">
        <v>7902</v>
      </c>
      <c r="C1729" s="274" t="s">
        <v>4587</v>
      </c>
      <c r="D1729" s="277" t="s">
        <v>3023</v>
      </c>
      <c r="E1729" s="275">
        <v>638</v>
      </c>
      <c r="F1729" s="277" t="s">
        <v>3023</v>
      </c>
      <c r="G1729" s="274"/>
    </row>
    <row r="1730" spans="1:7" x14ac:dyDescent="0.4">
      <c r="A1730" s="275">
        <v>1012</v>
      </c>
      <c r="B1730" s="276">
        <v>12464</v>
      </c>
      <c r="C1730" s="274" t="s">
        <v>4588</v>
      </c>
      <c r="D1730" s="277" t="s">
        <v>2848</v>
      </c>
      <c r="E1730" s="275">
        <v>639</v>
      </c>
      <c r="F1730" s="277" t="s">
        <v>2848</v>
      </c>
      <c r="G1730" s="274"/>
    </row>
    <row r="1731" spans="1:7" x14ac:dyDescent="0.4">
      <c r="A1731" s="275">
        <v>634</v>
      </c>
      <c r="B1731" s="276">
        <v>8219</v>
      </c>
      <c r="C1731" s="274" t="s">
        <v>4589</v>
      </c>
      <c r="D1731" s="277" t="s">
        <v>2848</v>
      </c>
      <c r="E1731" s="275">
        <v>640</v>
      </c>
      <c r="F1731" s="277" t="s">
        <v>2848</v>
      </c>
      <c r="G1731" s="274"/>
    </row>
    <row r="1732" spans="1:7" x14ac:dyDescent="0.4">
      <c r="A1732" s="275">
        <v>1014</v>
      </c>
      <c r="B1732" s="276">
        <v>6568</v>
      </c>
      <c r="C1732" s="274" t="s">
        <v>4590</v>
      </c>
      <c r="D1732" s="277" t="s">
        <v>2848</v>
      </c>
      <c r="E1732" s="275">
        <v>641</v>
      </c>
      <c r="F1732" s="277" t="s">
        <v>2848</v>
      </c>
      <c r="G1732" s="274"/>
    </row>
    <row r="1733" spans="1:7" x14ac:dyDescent="0.4">
      <c r="A1733" s="275">
        <v>1042</v>
      </c>
      <c r="B1733" s="276">
        <v>12099</v>
      </c>
      <c r="C1733" s="274" t="s">
        <v>4591</v>
      </c>
      <c r="D1733" s="277" t="s">
        <v>2848</v>
      </c>
      <c r="E1733" s="275">
        <v>642</v>
      </c>
      <c r="F1733" s="277" t="s">
        <v>2848</v>
      </c>
      <c r="G1733" s="274"/>
    </row>
    <row r="1734" spans="1:7" x14ac:dyDescent="0.4">
      <c r="A1734" s="275">
        <v>999</v>
      </c>
      <c r="B1734" s="276">
        <v>5907</v>
      </c>
      <c r="C1734" s="274" t="s">
        <v>4592</v>
      </c>
      <c r="D1734" s="277" t="s">
        <v>2959</v>
      </c>
      <c r="E1734" s="275">
        <v>643</v>
      </c>
      <c r="F1734" s="277" t="s">
        <v>2959</v>
      </c>
      <c r="G1734" s="274"/>
    </row>
    <row r="1735" spans="1:7" x14ac:dyDescent="0.4">
      <c r="A1735" s="275">
        <v>1018</v>
      </c>
      <c r="B1735" s="276">
        <v>11585</v>
      </c>
      <c r="C1735" s="274" t="s">
        <v>4593</v>
      </c>
      <c r="D1735" s="277" t="s">
        <v>2848</v>
      </c>
      <c r="E1735" s="275">
        <v>644</v>
      </c>
      <c r="F1735" s="277" t="s">
        <v>2848</v>
      </c>
      <c r="G1735" s="274"/>
    </row>
    <row r="1736" spans="1:7" x14ac:dyDescent="0.4">
      <c r="A1736" s="275">
        <v>649</v>
      </c>
      <c r="B1736" s="276">
        <v>4941</v>
      </c>
      <c r="C1736" s="274" t="s">
        <v>4594</v>
      </c>
      <c r="D1736" s="277" t="s">
        <v>2848</v>
      </c>
      <c r="E1736" s="275">
        <v>646</v>
      </c>
      <c r="F1736" s="277" t="s">
        <v>2848</v>
      </c>
      <c r="G1736" s="274"/>
    </row>
    <row r="1737" spans="1:7" x14ac:dyDescent="0.4">
      <c r="A1737" s="275">
        <v>780</v>
      </c>
      <c r="B1737" s="276">
        <v>9356</v>
      </c>
      <c r="C1737" s="274" t="s">
        <v>4595</v>
      </c>
      <c r="D1737" s="277" t="s">
        <v>2848</v>
      </c>
      <c r="E1737" s="275">
        <v>647</v>
      </c>
      <c r="F1737" s="277" t="s">
        <v>2848</v>
      </c>
      <c r="G1737" s="274"/>
    </row>
    <row r="1738" spans="1:7" x14ac:dyDescent="0.4">
      <c r="A1738" s="275">
        <v>1075</v>
      </c>
      <c r="B1738" s="276">
        <v>10110</v>
      </c>
      <c r="C1738" s="274" t="s">
        <v>4596</v>
      </c>
      <c r="D1738" s="277" t="s">
        <v>2848</v>
      </c>
      <c r="E1738" s="275">
        <v>648</v>
      </c>
      <c r="F1738" s="277" t="s">
        <v>2848</v>
      </c>
      <c r="G1738" s="274"/>
    </row>
    <row r="1739" spans="1:7" x14ac:dyDescent="0.4">
      <c r="A1739" s="275">
        <v>1004</v>
      </c>
      <c r="B1739" s="276">
        <v>7641</v>
      </c>
      <c r="C1739" s="274" t="s">
        <v>4597</v>
      </c>
      <c r="D1739" s="277" t="s">
        <v>2848</v>
      </c>
      <c r="E1739" s="275">
        <v>649</v>
      </c>
      <c r="F1739" s="277" t="s">
        <v>2848</v>
      </c>
      <c r="G1739" s="274"/>
    </row>
    <row r="1740" spans="1:7" x14ac:dyDescent="0.4">
      <c r="A1740" s="275">
        <v>997</v>
      </c>
      <c r="B1740" s="276">
        <v>8420</v>
      </c>
      <c r="C1740" s="274" t="s">
        <v>4598</v>
      </c>
      <c r="D1740" s="277" t="s">
        <v>2848</v>
      </c>
      <c r="E1740" s="275">
        <v>650</v>
      </c>
      <c r="F1740" s="277" t="s">
        <v>2848</v>
      </c>
      <c r="G1740" s="274"/>
    </row>
    <row r="1741" spans="1:7" x14ac:dyDescent="0.4">
      <c r="A1741" s="275">
        <v>998</v>
      </c>
      <c r="B1741" s="276">
        <v>9422</v>
      </c>
      <c r="C1741" s="274" t="s">
        <v>4599</v>
      </c>
      <c r="D1741" s="277" t="s">
        <v>2848</v>
      </c>
      <c r="E1741" s="275">
        <v>651</v>
      </c>
      <c r="F1741" s="277" t="s">
        <v>2848</v>
      </c>
      <c r="G1741" s="274"/>
    </row>
    <row r="1742" spans="1:7" x14ac:dyDescent="0.4">
      <c r="A1742" s="275">
        <v>1044</v>
      </c>
      <c r="B1742" s="276">
        <v>8899</v>
      </c>
      <c r="C1742" s="274" t="s">
        <v>4600</v>
      </c>
      <c r="D1742" s="277" t="s">
        <v>2848</v>
      </c>
      <c r="E1742" s="275">
        <v>652</v>
      </c>
      <c r="F1742" s="277" t="s">
        <v>2848</v>
      </c>
      <c r="G1742" s="274"/>
    </row>
    <row r="1743" spans="1:7" x14ac:dyDescent="0.4">
      <c r="A1743" s="275">
        <v>1048</v>
      </c>
      <c r="B1743" s="276">
        <v>10000</v>
      </c>
      <c r="C1743" s="274" t="s">
        <v>4601</v>
      </c>
      <c r="D1743" s="277" t="s">
        <v>2848</v>
      </c>
      <c r="E1743" s="275">
        <v>653</v>
      </c>
      <c r="F1743" s="277" t="s">
        <v>2959</v>
      </c>
      <c r="G1743" s="274"/>
    </row>
    <row r="1744" spans="1:7" x14ac:dyDescent="0.4">
      <c r="A1744" s="275">
        <v>82</v>
      </c>
      <c r="B1744" s="276">
        <v>405</v>
      </c>
      <c r="C1744" s="274" t="s">
        <v>4602</v>
      </c>
      <c r="D1744" s="277" t="s">
        <v>2848</v>
      </c>
      <c r="E1744" s="275">
        <v>654</v>
      </c>
      <c r="F1744" s="277" t="s">
        <v>2959</v>
      </c>
      <c r="G1744" s="274"/>
    </row>
    <row r="1745" spans="1:7" x14ac:dyDescent="0.4">
      <c r="A1745" s="275">
        <v>1051</v>
      </c>
      <c r="B1745" s="276">
        <v>11883</v>
      </c>
      <c r="C1745" s="274" t="s">
        <v>4603</v>
      </c>
      <c r="D1745" s="277" t="s">
        <v>2848</v>
      </c>
      <c r="E1745" s="275">
        <v>655</v>
      </c>
      <c r="F1745" s="277" t="s">
        <v>2848</v>
      </c>
      <c r="G1745" s="274"/>
    </row>
    <row r="1746" spans="1:7" x14ac:dyDescent="0.4">
      <c r="A1746" s="275">
        <v>1070</v>
      </c>
      <c r="B1746" s="276">
        <v>12171</v>
      </c>
      <c r="C1746" s="274" t="s">
        <v>4604</v>
      </c>
      <c r="D1746" s="277" t="s">
        <v>2848</v>
      </c>
      <c r="E1746" s="275">
        <v>656</v>
      </c>
      <c r="F1746" s="277" t="s">
        <v>2848</v>
      </c>
      <c r="G1746" s="274"/>
    </row>
    <row r="1747" spans="1:7" x14ac:dyDescent="0.4">
      <c r="A1747" s="275">
        <v>944</v>
      </c>
      <c r="B1747" s="276">
        <v>4509</v>
      </c>
      <c r="C1747" s="274" t="s">
        <v>4605</v>
      </c>
      <c r="D1747" s="277" t="s">
        <v>2848</v>
      </c>
      <c r="E1747" s="275">
        <v>657</v>
      </c>
      <c r="F1747" s="277" t="s">
        <v>2848</v>
      </c>
      <c r="G1747" s="274"/>
    </row>
    <row r="1748" spans="1:7" x14ac:dyDescent="0.4">
      <c r="A1748" s="275">
        <v>860</v>
      </c>
      <c r="B1748" s="276">
        <v>6762</v>
      </c>
      <c r="C1748" s="274" t="s">
        <v>4606</v>
      </c>
      <c r="D1748" s="277" t="s">
        <v>2848</v>
      </c>
      <c r="E1748" s="275">
        <v>658</v>
      </c>
      <c r="F1748" s="277" t="s">
        <v>2848</v>
      </c>
      <c r="G1748" s="274"/>
    </row>
    <row r="1749" spans="1:7" x14ac:dyDescent="0.4">
      <c r="A1749" s="275">
        <v>1037</v>
      </c>
      <c r="B1749" s="276">
        <v>7461</v>
      </c>
      <c r="C1749" s="274" t="s">
        <v>4607</v>
      </c>
      <c r="D1749" s="277" t="s">
        <v>2848</v>
      </c>
      <c r="E1749" s="275">
        <v>659</v>
      </c>
      <c r="F1749" s="277" t="s">
        <v>2848</v>
      </c>
      <c r="G1749" s="274"/>
    </row>
    <row r="1750" spans="1:7" x14ac:dyDescent="0.4">
      <c r="A1750" s="275">
        <v>951</v>
      </c>
      <c r="B1750" s="276">
        <v>9609</v>
      </c>
      <c r="C1750" s="274" t="s">
        <v>4608</v>
      </c>
      <c r="D1750" s="277" t="s">
        <v>2846</v>
      </c>
      <c r="E1750" s="275">
        <v>660</v>
      </c>
      <c r="F1750" s="277" t="s">
        <v>2846</v>
      </c>
      <c r="G1750" s="274"/>
    </row>
    <row r="1751" spans="1:7" x14ac:dyDescent="0.4">
      <c r="A1751" s="275">
        <v>940</v>
      </c>
      <c r="B1751" s="276">
        <v>10643</v>
      </c>
      <c r="C1751" s="274" t="s">
        <v>4609</v>
      </c>
      <c r="D1751" s="277" t="s">
        <v>2848</v>
      </c>
      <c r="E1751" s="275">
        <v>661</v>
      </c>
      <c r="F1751" s="277" t="s">
        <v>2848</v>
      </c>
      <c r="G1751" s="274"/>
    </row>
    <row r="1752" spans="1:7" x14ac:dyDescent="0.4">
      <c r="A1752" s="275">
        <v>1066</v>
      </c>
      <c r="B1752" s="276">
        <v>5729</v>
      </c>
      <c r="C1752" s="274" t="s">
        <v>4610</v>
      </c>
      <c r="D1752" s="277" t="s">
        <v>2848</v>
      </c>
      <c r="E1752" s="275">
        <v>662</v>
      </c>
      <c r="F1752" s="277" t="s">
        <v>2848</v>
      </c>
      <c r="G1752" s="274"/>
    </row>
    <row r="1753" spans="1:7" x14ac:dyDescent="0.4">
      <c r="A1753" s="275">
        <v>1011</v>
      </c>
      <c r="B1753" s="276">
        <v>11371</v>
      </c>
      <c r="C1753" s="274" t="s">
        <v>4611</v>
      </c>
      <c r="D1753" s="277" t="s">
        <v>2848</v>
      </c>
      <c r="E1753" s="275">
        <v>663</v>
      </c>
      <c r="F1753" s="277" t="s">
        <v>2848</v>
      </c>
      <c r="G1753" s="274"/>
    </row>
    <row r="1754" spans="1:7" x14ac:dyDescent="0.4">
      <c r="A1754" s="275">
        <v>1008</v>
      </c>
      <c r="B1754" s="276">
        <v>9315</v>
      </c>
      <c r="C1754" s="274" t="s">
        <v>4612</v>
      </c>
      <c r="D1754" s="277" t="s">
        <v>2848</v>
      </c>
      <c r="E1754" s="275">
        <v>664</v>
      </c>
      <c r="F1754" s="277" t="s">
        <v>2848</v>
      </c>
      <c r="G1754" s="274"/>
    </row>
    <row r="1755" spans="1:7" x14ac:dyDescent="0.4">
      <c r="A1755" s="275">
        <v>934</v>
      </c>
      <c r="B1755" s="276">
        <v>11192</v>
      </c>
      <c r="C1755" s="274" t="s">
        <v>4613</v>
      </c>
      <c r="D1755" s="277" t="s">
        <v>2848</v>
      </c>
      <c r="E1755" s="275">
        <v>665</v>
      </c>
      <c r="F1755" s="277" t="s">
        <v>2959</v>
      </c>
      <c r="G1755" s="274"/>
    </row>
    <row r="1756" spans="1:7" x14ac:dyDescent="0.4">
      <c r="A1756" s="275">
        <v>1077</v>
      </c>
      <c r="B1756" s="276">
        <v>10038</v>
      </c>
      <c r="C1756" s="274" t="s">
        <v>4614</v>
      </c>
      <c r="D1756" s="277" t="s">
        <v>2848</v>
      </c>
      <c r="E1756" s="275">
        <v>666</v>
      </c>
      <c r="F1756" s="277" t="s">
        <v>2848</v>
      </c>
      <c r="G1756" s="274"/>
    </row>
    <row r="1757" spans="1:7" x14ac:dyDescent="0.4">
      <c r="A1757" s="275">
        <v>1036</v>
      </c>
      <c r="B1757" s="276">
        <v>11390</v>
      </c>
      <c r="C1757" s="274" t="s">
        <v>4615</v>
      </c>
      <c r="D1757" s="277" t="s">
        <v>2848</v>
      </c>
      <c r="E1757" s="275">
        <v>667</v>
      </c>
      <c r="F1757" s="277" t="s">
        <v>2848</v>
      </c>
      <c r="G1757" s="274"/>
    </row>
    <row r="1758" spans="1:7" x14ac:dyDescent="0.4">
      <c r="A1758" s="275">
        <v>533</v>
      </c>
      <c r="B1758" s="276">
        <v>8598</v>
      </c>
      <c r="C1758" s="274" t="s">
        <v>4616</v>
      </c>
      <c r="D1758" s="277" t="s">
        <v>2848</v>
      </c>
      <c r="E1758" s="275">
        <v>668</v>
      </c>
      <c r="F1758" s="277" t="s">
        <v>2959</v>
      </c>
      <c r="G1758" s="274"/>
    </row>
    <row r="1759" spans="1:7" x14ac:dyDescent="0.4">
      <c r="A1759" s="275">
        <v>1033</v>
      </c>
      <c r="B1759" s="276">
        <v>8368</v>
      </c>
      <c r="C1759" s="274" t="s">
        <v>4617</v>
      </c>
      <c r="D1759" s="277" t="s">
        <v>2846</v>
      </c>
      <c r="E1759" s="275">
        <v>669</v>
      </c>
      <c r="F1759" s="277" t="s">
        <v>2846</v>
      </c>
      <c r="G1759" s="274"/>
    </row>
    <row r="1760" spans="1:7" x14ac:dyDescent="0.4">
      <c r="A1760" s="275">
        <v>1068</v>
      </c>
      <c r="B1760" s="276">
        <v>8684</v>
      </c>
      <c r="C1760" s="274" t="s">
        <v>4618</v>
      </c>
      <c r="D1760" s="277" t="s">
        <v>2848</v>
      </c>
      <c r="E1760" s="275">
        <v>670</v>
      </c>
      <c r="F1760" s="277" t="s">
        <v>2848</v>
      </c>
      <c r="G1760" s="274"/>
    </row>
    <row r="1761" spans="1:7" x14ac:dyDescent="0.4">
      <c r="A1761" s="275">
        <v>959</v>
      </c>
      <c r="B1761" s="276">
        <v>9851</v>
      </c>
      <c r="C1761" s="274" t="s">
        <v>4619</v>
      </c>
      <c r="D1761" s="277" t="s">
        <v>2848</v>
      </c>
      <c r="E1761" s="275">
        <v>671</v>
      </c>
      <c r="F1761" s="277" t="s">
        <v>2848</v>
      </c>
      <c r="G1761" s="274"/>
    </row>
    <row r="1762" spans="1:7" x14ac:dyDescent="0.4">
      <c r="A1762" s="275">
        <v>1063</v>
      </c>
      <c r="B1762" s="276">
        <v>8301</v>
      </c>
      <c r="C1762" s="274" t="s">
        <v>4620</v>
      </c>
      <c r="D1762" s="277" t="s">
        <v>2847</v>
      </c>
      <c r="E1762" s="275">
        <v>672</v>
      </c>
      <c r="F1762" s="277" t="s">
        <v>2847</v>
      </c>
      <c r="G1762" s="274"/>
    </row>
    <row r="1763" spans="1:7" x14ac:dyDescent="0.4">
      <c r="A1763" s="275">
        <v>1007</v>
      </c>
      <c r="B1763" s="276">
        <v>8442</v>
      </c>
      <c r="C1763" s="274" t="s">
        <v>4621</v>
      </c>
      <c r="D1763" s="277" t="s">
        <v>2848</v>
      </c>
      <c r="E1763" s="275">
        <v>673</v>
      </c>
      <c r="F1763" s="277" t="s">
        <v>2848</v>
      </c>
      <c r="G1763" s="274"/>
    </row>
    <row r="1764" spans="1:7" x14ac:dyDescent="0.4">
      <c r="A1764" s="275">
        <v>922</v>
      </c>
      <c r="B1764" s="276">
        <v>8938</v>
      </c>
      <c r="C1764" s="274" t="s">
        <v>4622</v>
      </c>
      <c r="D1764" s="277" t="s">
        <v>2848</v>
      </c>
      <c r="E1764" s="275">
        <v>674</v>
      </c>
      <c r="F1764" s="277" t="s">
        <v>2848</v>
      </c>
      <c r="G1764" s="274"/>
    </row>
    <row r="1765" spans="1:7" x14ac:dyDescent="0.4">
      <c r="A1765" s="275">
        <v>960</v>
      </c>
      <c r="B1765" s="276">
        <v>9990</v>
      </c>
      <c r="C1765" s="274" t="s">
        <v>4623</v>
      </c>
      <c r="D1765" s="277" t="s">
        <v>2848</v>
      </c>
      <c r="E1765" s="275">
        <v>675</v>
      </c>
      <c r="F1765" s="277" t="s">
        <v>2848</v>
      </c>
      <c r="G1765" s="274"/>
    </row>
    <row r="1766" spans="1:7" x14ac:dyDescent="0.4">
      <c r="A1766" s="275">
        <v>1071</v>
      </c>
      <c r="B1766" s="276">
        <v>9430</v>
      </c>
      <c r="C1766" s="274" t="s">
        <v>4624</v>
      </c>
      <c r="D1766" s="277" t="s">
        <v>2848</v>
      </c>
      <c r="E1766" s="275">
        <v>676</v>
      </c>
      <c r="F1766" s="277" t="s">
        <v>2848</v>
      </c>
      <c r="G1766" s="274"/>
    </row>
    <row r="1767" spans="1:7" x14ac:dyDescent="0.4">
      <c r="A1767" s="275">
        <v>1052</v>
      </c>
      <c r="B1767" s="276">
        <v>12265</v>
      </c>
      <c r="C1767" s="274" t="s">
        <v>4625</v>
      </c>
      <c r="D1767" s="277" t="s">
        <v>2848</v>
      </c>
      <c r="E1767" s="275">
        <v>677</v>
      </c>
      <c r="F1767" s="277" t="s">
        <v>2959</v>
      </c>
      <c r="G1767" s="274"/>
    </row>
    <row r="1768" spans="1:7" x14ac:dyDescent="0.4">
      <c r="A1768" s="275">
        <v>982</v>
      </c>
      <c r="B1768" s="276">
        <v>6423</v>
      </c>
      <c r="C1768" s="274" t="s">
        <v>4626</v>
      </c>
      <c r="D1768" s="277" t="s">
        <v>2846</v>
      </c>
      <c r="E1768" s="275">
        <v>678</v>
      </c>
      <c r="F1768" s="277" t="s">
        <v>2959</v>
      </c>
      <c r="G1768" s="274"/>
    </row>
    <row r="1769" spans="1:7" x14ac:dyDescent="0.4">
      <c r="A1769" s="275">
        <v>994</v>
      </c>
      <c r="B1769" s="276">
        <v>12385</v>
      </c>
      <c r="C1769" s="274" t="s">
        <v>4627</v>
      </c>
      <c r="D1769" s="277" t="s">
        <v>2846</v>
      </c>
      <c r="E1769" s="275">
        <v>679</v>
      </c>
      <c r="F1769" s="277" t="s">
        <v>2846</v>
      </c>
      <c r="G1769" s="274"/>
    </row>
    <row r="1770" spans="1:7" x14ac:dyDescent="0.4">
      <c r="A1770" s="275">
        <v>1108</v>
      </c>
      <c r="B1770" s="276">
        <v>11629</v>
      </c>
      <c r="C1770" s="274" t="s">
        <v>4628</v>
      </c>
      <c r="D1770" s="277" t="s">
        <v>2846</v>
      </c>
      <c r="E1770" s="275">
        <v>680</v>
      </c>
      <c r="F1770" s="277" t="s">
        <v>2846</v>
      </c>
      <c r="G1770" s="274"/>
    </row>
    <row r="1771" spans="1:7" x14ac:dyDescent="0.4">
      <c r="A1771" s="275">
        <v>1089</v>
      </c>
      <c r="B1771" s="276">
        <v>11428</v>
      </c>
      <c r="C1771" s="274" t="s">
        <v>4629</v>
      </c>
      <c r="D1771" s="277" t="s">
        <v>2846</v>
      </c>
      <c r="E1771" s="275">
        <v>681</v>
      </c>
      <c r="F1771" s="277" t="s">
        <v>2846</v>
      </c>
      <c r="G1771" s="274"/>
    </row>
    <row r="1772" spans="1:7" x14ac:dyDescent="0.4">
      <c r="A1772" s="275">
        <v>1116</v>
      </c>
      <c r="B1772" s="276">
        <v>11645</v>
      </c>
      <c r="C1772" s="274" t="s">
        <v>4630</v>
      </c>
      <c r="D1772" s="277" t="s">
        <v>2846</v>
      </c>
      <c r="E1772" s="275">
        <v>682</v>
      </c>
      <c r="F1772" s="277" t="s">
        <v>2846</v>
      </c>
      <c r="G1772" s="274"/>
    </row>
    <row r="1773" spans="1:7" x14ac:dyDescent="0.4">
      <c r="A1773" s="275">
        <v>1038</v>
      </c>
      <c r="B1773" s="276">
        <v>5773</v>
      </c>
      <c r="C1773" s="274" t="s">
        <v>4631</v>
      </c>
      <c r="D1773" s="277" t="s">
        <v>2846</v>
      </c>
      <c r="E1773" s="275">
        <v>683</v>
      </c>
      <c r="F1773" s="277" t="s">
        <v>2846</v>
      </c>
      <c r="G1773" s="274"/>
    </row>
    <row r="1774" spans="1:7" x14ac:dyDescent="0.4">
      <c r="A1774" s="275">
        <v>1123</v>
      </c>
      <c r="B1774" s="276">
        <v>9667</v>
      </c>
      <c r="C1774" s="274" t="s">
        <v>4632</v>
      </c>
      <c r="D1774" s="277" t="s">
        <v>2846</v>
      </c>
      <c r="E1774" s="275">
        <v>684</v>
      </c>
      <c r="F1774" s="277" t="s">
        <v>2846</v>
      </c>
      <c r="G1774" s="274"/>
    </row>
    <row r="1775" spans="1:7" x14ac:dyDescent="0.4">
      <c r="A1775" s="275">
        <v>1151</v>
      </c>
      <c r="B1775" s="276">
        <v>8617</v>
      </c>
      <c r="C1775" s="274" t="s">
        <v>4633</v>
      </c>
      <c r="D1775" s="277" t="s">
        <v>2846</v>
      </c>
      <c r="E1775" s="275">
        <v>685</v>
      </c>
      <c r="F1775" s="277" t="s">
        <v>2846</v>
      </c>
      <c r="G1775" s="274"/>
    </row>
    <row r="1776" spans="1:7" x14ac:dyDescent="0.4">
      <c r="A1776" s="275">
        <v>1087</v>
      </c>
      <c r="B1776" s="276">
        <v>12988</v>
      </c>
      <c r="C1776" s="274" t="s">
        <v>4634</v>
      </c>
      <c r="D1776" s="277" t="s">
        <v>2846</v>
      </c>
      <c r="E1776" s="275">
        <v>686</v>
      </c>
      <c r="F1776" s="277" t="s">
        <v>2846</v>
      </c>
      <c r="G1776" s="274"/>
    </row>
    <row r="1777" spans="1:7" x14ac:dyDescent="0.4">
      <c r="A1777" s="275">
        <v>1045</v>
      </c>
      <c r="B1777" s="276">
        <v>12050</v>
      </c>
      <c r="C1777" s="274" t="s">
        <v>4635</v>
      </c>
      <c r="D1777" s="277" t="s">
        <v>2846</v>
      </c>
      <c r="E1777" s="275">
        <v>687</v>
      </c>
      <c r="F1777" s="277" t="s">
        <v>2846</v>
      </c>
      <c r="G1777" s="274"/>
    </row>
    <row r="1778" spans="1:7" x14ac:dyDescent="0.4">
      <c r="A1778" s="275">
        <v>1103</v>
      </c>
      <c r="B1778" s="276">
        <v>9813</v>
      </c>
      <c r="C1778" s="274" t="s">
        <v>4636</v>
      </c>
      <c r="D1778" s="277" t="s">
        <v>2846</v>
      </c>
      <c r="E1778" s="275">
        <v>688</v>
      </c>
      <c r="F1778" s="277" t="s">
        <v>2846</v>
      </c>
      <c r="G1778" s="274"/>
    </row>
    <row r="1779" spans="1:7" x14ac:dyDescent="0.4">
      <c r="A1779" s="275">
        <v>1119</v>
      </c>
      <c r="B1779" s="276">
        <v>9859</v>
      </c>
      <c r="C1779" s="274" t="s">
        <v>4637</v>
      </c>
      <c r="D1779" s="277" t="s">
        <v>2846</v>
      </c>
      <c r="E1779" s="275">
        <v>689</v>
      </c>
      <c r="F1779" s="277" t="s">
        <v>2846</v>
      </c>
      <c r="G1779" s="274"/>
    </row>
    <row r="1780" spans="1:7" x14ac:dyDescent="0.4">
      <c r="A1780" s="275">
        <v>1158</v>
      </c>
      <c r="B1780" s="276">
        <v>12143</v>
      </c>
      <c r="C1780" s="274" t="s">
        <v>4638</v>
      </c>
      <c r="D1780" s="277" t="s">
        <v>2846</v>
      </c>
      <c r="E1780" s="275">
        <v>690</v>
      </c>
      <c r="F1780" s="277" t="s">
        <v>2846</v>
      </c>
      <c r="G1780" s="274"/>
    </row>
    <row r="1781" spans="1:7" x14ac:dyDescent="0.4">
      <c r="A1781" s="275">
        <v>1121</v>
      </c>
      <c r="B1781" s="276">
        <v>11504</v>
      </c>
      <c r="C1781" s="274" t="s">
        <v>4639</v>
      </c>
      <c r="D1781" s="277" t="s">
        <v>2846</v>
      </c>
      <c r="E1781" s="275">
        <v>691</v>
      </c>
      <c r="F1781" s="277" t="s">
        <v>2846</v>
      </c>
      <c r="G1781" s="274"/>
    </row>
    <row r="1782" spans="1:7" x14ac:dyDescent="0.4">
      <c r="A1782" s="275">
        <v>1101</v>
      </c>
      <c r="B1782" s="276">
        <v>5365</v>
      </c>
      <c r="C1782" s="274" t="s">
        <v>4640</v>
      </c>
      <c r="D1782" s="277" t="s">
        <v>2846</v>
      </c>
      <c r="E1782" s="275">
        <v>692</v>
      </c>
      <c r="F1782" s="277" t="s">
        <v>2846</v>
      </c>
      <c r="G1782" s="274"/>
    </row>
    <row r="1783" spans="1:7" x14ac:dyDescent="0.4">
      <c r="A1783" s="275">
        <v>1088</v>
      </c>
      <c r="B1783" s="276">
        <v>6180</v>
      </c>
      <c r="C1783" s="274" t="s">
        <v>2841</v>
      </c>
      <c r="D1783" s="277" t="s">
        <v>2846</v>
      </c>
      <c r="E1783" s="275">
        <v>693</v>
      </c>
      <c r="F1783" s="277" t="s">
        <v>2846</v>
      </c>
      <c r="G1783" s="274"/>
    </row>
    <row r="1784" spans="1:7" x14ac:dyDescent="0.4">
      <c r="A1784" s="275">
        <v>1156</v>
      </c>
      <c r="B1784" s="276">
        <v>12176</v>
      </c>
      <c r="C1784" s="274" t="s">
        <v>4641</v>
      </c>
      <c r="D1784" s="277" t="s">
        <v>2846</v>
      </c>
      <c r="E1784" s="275">
        <v>694</v>
      </c>
      <c r="F1784" s="277" t="s">
        <v>2846</v>
      </c>
      <c r="G1784" s="274"/>
    </row>
    <row r="1785" spans="1:7" x14ac:dyDescent="0.4">
      <c r="A1785" s="275">
        <v>1124</v>
      </c>
      <c r="B1785" s="276">
        <v>10987</v>
      </c>
      <c r="C1785" s="274" t="s">
        <v>4642</v>
      </c>
      <c r="D1785" s="277" t="s">
        <v>2816</v>
      </c>
      <c r="E1785" s="275">
        <v>695</v>
      </c>
      <c r="F1785" s="277" t="s">
        <v>2816</v>
      </c>
      <c r="G1785" s="274"/>
    </row>
    <row r="1786" spans="1:7" x14ac:dyDescent="0.4">
      <c r="A1786" s="275">
        <v>1141</v>
      </c>
      <c r="B1786" s="276">
        <v>12807</v>
      </c>
      <c r="C1786" s="274" t="s">
        <v>4643</v>
      </c>
      <c r="D1786" s="277" t="s">
        <v>2846</v>
      </c>
      <c r="E1786" s="275">
        <v>696</v>
      </c>
      <c r="F1786" s="277" t="s">
        <v>2846</v>
      </c>
      <c r="G1786" s="274"/>
    </row>
    <row r="1787" spans="1:7" x14ac:dyDescent="0.4">
      <c r="A1787" s="275">
        <v>1157</v>
      </c>
      <c r="B1787" s="276">
        <v>12699</v>
      </c>
      <c r="C1787" s="274" t="s">
        <v>4644</v>
      </c>
      <c r="D1787" s="277" t="s">
        <v>2846</v>
      </c>
      <c r="E1787" s="275">
        <v>697</v>
      </c>
      <c r="F1787" s="277" t="s">
        <v>2846</v>
      </c>
      <c r="G1787" s="274"/>
    </row>
    <row r="1788" spans="1:7" x14ac:dyDescent="0.4">
      <c r="A1788" s="275">
        <v>914</v>
      </c>
      <c r="B1788" s="276">
        <v>8375</v>
      </c>
      <c r="C1788" s="274" t="s">
        <v>2834</v>
      </c>
      <c r="D1788" s="277" t="s">
        <v>2846</v>
      </c>
      <c r="E1788" s="275">
        <v>698</v>
      </c>
      <c r="F1788" s="277" t="s">
        <v>2846</v>
      </c>
      <c r="G1788" s="274"/>
    </row>
    <row r="1789" spans="1:7" x14ac:dyDescent="0.4">
      <c r="A1789" s="275">
        <v>1135</v>
      </c>
      <c r="B1789" s="276">
        <v>12029</v>
      </c>
      <c r="C1789" s="274" t="s">
        <v>4645</v>
      </c>
      <c r="D1789" s="277" t="s">
        <v>2846</v>
      </c>
      <c r="E1789" s="275">
        <v>699</v>
      </c>
      <c r="F1789" s="277" t="s">
        <v>2846</v>
      </c>
      <c r="G1789" s="274"/>
    </row>
    <row r="1790" spans="1:7" x14ac:dyDescent="0.4">
      <c r="A1790" s="275">
        <v>1107</v>
      </c>
      <c r="B1790" s="276">
        <v>12134</v>
      </c>
      <c r="C1790" s="274" t="s">
        <v>4646</v>
      </c>
      <c r="D1790" s="277" t="s">
        <v>2846</v>
      </c>
      <c r="E1790" s="275">
        <v>700</v>
      </c>
      <c r="F1790" s="277" t="s">
        <v>2846</v>
      </c>
      <c r="G1790" s="274"/>
    </row>
    <row r="1791" spans="1:7" x14ac:dyDescent="0.4">
      <c r="A1791" s="275">
        <v>1177</v>
      </c>
      <c r="B1791" s="276">
        <v>9548</v>
      </c>
      <c r="C1791" s="274" t="s">
        <v>4647</v>
      </c>
      <c r="D1791" s="277" t="s">
        <v>2846</v>
      </c>
      <c r="E1791" s="275">
        <v>702</v>
      </c>
      <c r="F1791" s="277" t="s">
        <v>2846</v>
      </c>
      <c r="G1791" s="274"/>
    </row>
    <row r="1792" spans="1:7" x14ac:dyDescent="0.4">
      <c r="A1792" s="275">
        <v>1106</v>
      </c>
      <c r="B1792" s="276">
        <v>12890</v>
      </c>
      <c r="C1792" s="274" t="s">
        <v>4648</v>
      </c>
      <c r="D1792" s="277" t="s">
        <v>2847</v>
      </c>
      <c r="E1792" s="275">
        <v>703</v>
      </c>
      <c r="F1792" s="277" t="s">
        <v>2847</v>
      </c>
      <c r="G1792" s="274"/>
    </row>
    <row r="1793" spans="1:7" x14ac:dyDescent="0.4">
      <c r="A1793" s="275">
        <v>1053</v>
      </c>
      <c r="B1793" s="276">
        <v>9947</v>
      </c>
      <c r="C1793" s="274" t="s">
        <v>4649</v>
      </c>
      <c r="D1793" s="277" t="s">
        <v>2846</v>
      </c>
      <c r="E1793" s="275">
        <v>704</v>
      </c>
      <c r="F1793" s="277" t="s">
        <v>2846</v>
      </c>
      <c r="G1793" s="274"/>
    </row>
    <row r="1794" spans="1:7" x14ac:dyDescent="0.4">
      <c r="A1794" s="275">
        <v>1115</v>
      </c>
      <c r="B1794" s="276">
        <v>2808</v>
      </c>
      <c r="C1794" s="274" t="s">
        <v>4650</v>
      </c>
      <c r="D1794" s="277" t="s">
        <v>2846</v>
      </c>
      <c r="E1794" s="275">
        <v>705</v>
      </c>
      <c r="F1794" s="277" t="s">
        <v>2966</v>
      </c>
      <c r="G1794" s="274"/>
    </row>
    <row r="1795" spans="1:7" x14ac:dyDescent="0.4">
      <c r="A1795" s="275">
        <v>1128</v>
      </c>
      <c r="B1795" s="276">
        <v>10487</v>
      </c>
      <c r="C1795" s="274" t="s">
        <v>4651</v>
      </c>
      <c r="D1795" s="277" t="s">
        <v>2846</v>
      </c>
      <c r="E1795" s="275">
        <v>706</v>
      </c>
      <c r="F1795" s="277" t="s">
        <v>2846</v>
      </c>
      <c r="G1795" s="274"/>
    </row>
    <row r="1796" spans="1:7" x14ac:dyDescent="0.4">
      <c r="A1796" s="275">
        <v>1102</v>
      </c>
      <c r="B1796" s="276">
        <v>10685</v>
      </c>
      <c r="C1796" s="274" t="s">
        <v>4652</v>
      </c>
      <c r="D1796" s="277" t="s">
        <v>2846</v>
      </c>
      <c r="E1796" s="275">
        <v>707</v>
      </c>
      <c r="F1796" s="277" t="s">
        <v>2846</v>
      </c>
      <c r="G1796" s="274"/>
    </row>
    <row r="1797" spans="1:7" x14ac:dyDescent="0.4">
      <c r="A1797" s="275">
        <v>1150</v>
      </c>
      <c r="B1797" s="276">
        <v>10919</v>
      </c>
      <c r="C1797" s="274" t="s">
        <v>4653</v>
      </c>
      <c r="D1797" s="277" t="s">
        <v>2846</v>
      </c>
      <c r="E1797" s="275">
        <v>708</v>
      </c>
      <c r="F1797" s="277" t="s">
        <v>2846</v>
      </c>
      <c r="G1797" s="274"/>
    </row>
    <row r="1798" spans="1:7" x14ac:dyDescent="0.4">
      <c r="A1798" s="275">
        <v>1149</v>
      </c>
      <c r="B1798" s="276">
        <v>3058</v>
      </c>
      <c r="C1798" s="274" t="s">
        <v>4654</v>
      </c>
      <c r="D1798" s="277" t="s">
        <v>2846</v>
      </c>
      <c r="E1798" s="275">
        <v>709</v>
      </c>
      <c r="F1798" s="277" t="s">
        <v>2846</v>
      </c>
      <c r="G1798" s="274"/>
    </row>
    <row r="1799" spans="1:7" x14ac:dyDescent="0.4">
      <c r="A1799" s="275">
        <v>1143</v>
      </c>
      <c r="B1799" s="276">
        <v>11976</v>
      </c>
      <c r="C1799" s="274" t="s">
        <v>4655</v>
      </c>
      <c r="D1799" s="277" t="s">
        <v>2846</v>
      </c>
      <c r="E1799" s="275">
        <v>710</v>
      </c>
      <c r="F1799" s="277" t="s">
        <v>2846</v>
      </c>
      <c r="G1799" s="274"/>
    </row>
    <row r="1800" spans="1:7" x14ac:dyDescent="0.4">
      <c r="A1800" s="275">
        <v>1078</v>
      </c>
      <c r="B1800" s="276">
        <v>9374</v>
      </c>
      <c r="C1800" s="274" t="s">
        <v>4656</v>
      </c>
      <c r="D1800" s="277" t="s">
        <v>2846</v>
      </c>
      <c r="E1800" s="275">
        <v>711</v>
      </c>
      <c r="F1800" s="277" t="s">
        <v>2846</v>
      </c>
      <c r="G1800" s="274"/>
    </row>
    <row r="1801" spans="1:7" x14ac:dyDescent="0.4">
      <c r="A1801" s="275">
        <v>1170</v>
      </c>
      <c r="B1801" s="276">
        <v>10701</v>
      </c>
      <c r="C1801" s="274" t="s">
        <v>4657</v>
      </c>
      <c r="D1801" s="277" t="s">
        <v>2846</v>
      </c>
      <c r="E1801" s="275">
        <v>712</v>
      </c>
      <c r="F1801" s="277" t="s">
        <v>2846</v>
      </c>
      <c r="G1801" s="274"/>
    </row>
    <row r="1802" spans="1:7" x14ac:dyDescent="0.4">
      <c r="A1802" s="275">
        <v>721</v>
      </c>
      <c r="B1802" s="276">
        <v>9634</v>
      </c>
      <c r="C1802" s="274" t="s">
        <v>4658</v>
      </c>
      <c r="D1802" s="277" t="s">
        <v>2846</v>
      </c>
      <c r="E1802" s="275">
        <v>713</v>
      </c>
      <c r="F1802" s="277" t="s">
        <v>2846</v>
      </c>
      <c r="G1802" s="274"/>
    </row>
    <row r="1803" spans="1:7" x14ac:dyDescent="0.4">
      <c r="A1803" s="275">
        <v>1140</v>
      </c>
      <c r="B1803" s="276">
        <v>11516</v>
      </c>
      <c r="C1803" s="274" t="s">
        <v>4659</v>
      </c>
      <c r="D1803" s="277" t="s">
        <v>2846</v>
      </c>
      <c r="E1803" s="275">
        <v>714</v>
      </c>
      <c r="F1803" s="277" t="s">
        <v>2966</v>
      </c>
      <c r="G1803" s="274"/>
    </row>
    <row r="1804" spans="1:7" x14ac:dyDescent="0.4">
      <c r="A1804" s="275">
        <v>1126</v>
      </c>
      <c r="B1804" s="276">
        <v>11776</v>
      </c>
      <c r="C1804" s="274" t="s">
        <v>4660</v>
      </c>
      <c r="D1804" s="277" t="s">
        <v>2846</v>
      </c>
      <c r="E1804" s="275">
        <v>715</v>
      </c>
      <c r="F1804" s="277" t="s">
        <v>2846</v>
      </c>
      <c r="G1804" s="274"/>
    </row>
    <row r="1805" spans="1:7" x14ac:dyDescent="0.4">
      <c r="A1805" s="275">
        <v>1112</v>
      </c>
      <c r="B1805" s="276">
        <v>8685</v>
      </c>
      <c r="C1805" s="274" t="s">
        <v>4661</v>
      </c>
      <c r="D1805" s="277" t="s">
        <v>2846</v>
      </c>
      <c r="E1805" s="275">
        <v>716</v>
      </c>
      <c r="F1805" s="277" t="s">
        <v>2846</v>
      </c>
      <c r="G1805" s="274"/>
    </row>
    <row r="1806" spans="1:7" x14ac:dyDescent="0.4">
      <c r="A1806" s="275">
        <v>1086</v>
      </c>
      <c r="B1806" s="276">
        <v>9139</v>
      </c>
      <c r="C1806" s="274" t="s">
        <v>4662</v>
      </c>
      <c r="D1806" s="277" t="s">
        <v>2846</v>
      </c>
      <c r="E1806" s="275">
        <v>717</v>
      </c>
      <c r="F1806" s="277" t="s">
        <v>2846</v>
      </c>
      <c r="G1806" s="274"/>
    </row>
    <row r="1807" spans="1:7" x14ac:dyDescent="0.4">
      <c r="A1807" s="275">
        <v>1015</v>
      </c>
      <c r="B1807" s="276">
        <v>11191</v>
      </c>
      <c r="C1807" s="274" t="s">
        <v>4663</v>
      </c>
      <c r="D1807" s="277" t="s">
        <v>2846</v>
      </c>
      <c r="E1807" s="275">
        <v>718</v>
      </c>
      <c r="F1807" s="277" t="s">
        <v>2846</v>
      </c>
      <c r="G1807" s="274"/>
    </row>
    <row r="1808" spans="1:7" x14ac:dyDescent="0.4">
      <c r="A1808" s="275">
        <v>1096</v>
      </c>
      <c r="B1808" s="276">
        <v>9485</v>
      </c>
      <c r="C1808" s="274" t="s">
        <v>4664</v>
      </c>
      <c r="D1808" s="277" t="s">
        <v>2846</v>
      </c>
      <c r="E1808" s="275">
        <v>719</v>
      </c>
      <c r="F1808" s="277" t="s">
        <v>2846</v>
      </c>
      <c r="G1808" s="274"/>
    </row>
    <row r="1809" spans="1:7" x14ac:dyDescent="0.4">
      <c r="A1809" s="275">
        <v>1110</v>
      </c>
      <c r="B1809" s="276">
        <v>11455</v>
      </c>
      <c r="C1809" s="274" t="s">
        <v>4665</v>
      </c>
      <c r="D1809" s="277" t="s">
        <v>2846</v>
      </c>
      <c r="E1809" s="275">
        <v>720</v>
      </c>
      <c r="F1809" s="277" t="s">
        <v>2966</v>
      </c>
      <c r="G1809" s="274"/>
    </row>
    <row r="1810" spans="1:7" x14ac:dyDescent="0.4">
      <c r="A1810" s="275">
        <v>1148</v>
      </c>
      <c r="B1810" s="276">
        <v>10286</v>
      </c>
      <c r="C1810" s="274" t="s">
        <v>4666</v>
      </c>
      <c r="D1810" s="277" t="s">
        <v>2846</v>
      </c>
      <c r="E1810" s="275">
        <v>721</v>
      </c>
      <c r="F1810" s="277" t="s">
        <v>2846</v>
      </c>
      <c r="G1810" s="274"/>
    </row>
    <row r="1811" spans="1:7" x14ac:dyDescent="0.4">
      <c r="A1811" s="275">
        <v>1050</v>
      </c>
      <c r="B1811" s="276">
        <v>9033</v>
      </c>
      <c r="C1811" s="274" t="s">
        <v>4667</v>
      </c>
      <c r="D1811" s="277" t="s">
        <v>2846</v>
      </c>
      <c r="E1811" s="275">
        <v>722</v>
      </c>
      <c r="F1811" s="277" t="s">
        <v>2846</v>
      </c>
      <c r="G1811" s="274"/>
    </row>
    <row r="1812" spans="1:7" x14ac:dyDescent="0.4">
      <c r="A1812" s="275">
        <v>1159</v>
      </c>
      <c r="B1812" s="276">
        <v>13140</v>
      </c>
      <c r="C1812" s="274" t="s">
        <v>4668</v>
      </c>
      <c r="D1812" s="277" t="s">
        <v>2846</v>
      </c>
      <c r="E1812" s="275">
        <v>723</v>
      </c>
      <c r="F1812" s="277" t="s">
        <v>2966</v>
      </c>
      <c r="G1812" s="274"/>
    </row>
    <row r="1813" spans="1:7" x14ac:dyDescent="0.4">
      <c r="A1813" s="275">
        <v>71</v>
      </c>
      <c r="B1813" s="276">
        <v>3736</v>
      </c>
      <c r="C1813" s="274" t="s">
        <v>4669</v>
      </c>
      <c r="D1813" s="277" t="s">
        <v>2846</v>
      </c>
      <c r="E1813" s="275">
        <v>724</v>
      </c>
      <c r="F1813" s="277" t="s">
        <v>2966</v>
      </c>
      <c r="G1813" s="274"/>
    </row>
    <row r="1814" spans="1:7" x14ac:dyDescent="0.4">
      <c r="A1814" s="275">
        <v>1105</v>
      </c>
      <c r="B1814" s="276">
        <v>11412</v>
      </c>
      <c r="C1814" s="274" t="s">
        <v>4670</v>
      </c>
      <c r="D1814" s="277" t="s">
        <v>2846</v>
      </c>
      <c r="E1814" s="275">
        <v>725</v>
      </c>
      <c r="F1814" s="277" t="s">
        <v>2846</v>
      </c>
      <c r="G1814" s="274"/>
    </row>
    <row r="1815" spans="1:7" x14ac:dyDescent="0.4">
      <c r="A1815" s="275">
        <v>1095</v>
      </c>
      <c r="B1815" s="276">
        <v>12387</v>
      </c>
      <c r="C1815" s="274" t="s">
        <v>4671</v>
      </c>
      <c r="D1815" s="277" t="s">
        <v>2846</v>
      </c>
      <c r="E1815" s="275">
        <v>726</v>
      </c>
      <c r="F1815" s="277" t="s">
        <v>2846</v>
      </c>
      <c r="G1815" s="274"/>
    </row>
    <row r="1816" spans="1:7" x14ac:dyDescent="0.4">
      <c r="A1816" s="275">
        <v>1060</v>
      </c>
      <c r="B1816" s="276">
        <v>10912</v>
      </c>
      <c r="C1816" s="274" t="s">
        <v>4672</v>
      </c>
      <c r="D1816" s="277" t="s">
        <v>2846</v>
      </c>
      <c r="E1816" s="275">
        <v>727</v>
      </c>
      <c r="F1816" s="277" t="s">
        <v>2846</v>
      </c>
      <c r="G1816" s="274"/>
    </row>
    <row r="1817" spans="1:7" x14ac:dyDescent="0.4">
      <c r="A1817" s="275">
        <v>1122</v>
      </c>
      <c r="B1817" s="276">
        <v>12410</v>
      </c>
      <c r="C1817" s="274" t="s">
        <v>4673</v>
      </c>
      <c r="D1817" s="277" t="s">
        <v>2846</v>
      </c>
      <c r="E1817" s="275">
        <v>728</v>
      </c>
      <c r="F1817" s="277" t="s">
        <v>2846</v>
      </c>
      <c r="G1817" s="274"/>
    </row>
    <row r="1818" spans="1:7" x14ac:dyDescent="0.4">
      <c r="A1818" s="275">
        <v>1100</v>
      </c>
      <c r="B1818" s="276">
        <v>10561</v>
      </c>
      <c r="C1818" s="274" t="s">
        <v>4674</v>
      </c>
      <c r="D1818" s="277" t="s">
        <v>2846</v>
      </c>
      <c r="E1818" s="275">
        <v>729</v>
      </c>
      <c r="F1818" s="277" t="s">
        <v>2846</v>
      </c>
      <c r="G1818" s="274"/>
    </row>
    <row r="1819" spans="1:7" x14ac:dyDescent="0.4">
      <c r="A1819" s="275">
        <v>1092</v>
      </c>
      <c r="B1819" s="276">
        <v>10430</v>
      </c>
      <c r="C1819" s="274" t="s">
        <v>4675</v>
      </c>
      <c r="D1819" s="277" t="s">
        <v>2846</v>
      </c>
      <c r="E1819" s="275">
        <v>730</v>
      </c>
      <c r="F1819" s="277" t="s">
        <v>2846</v>
      </c>
      <c r="G1819" s="274"/>
    </row>
    <row r="1820" spans="1:7" x14ac:dyDescent="0.4">
      <c r="A1820" s="275">
        <v>693</v>
      </c>
      <c r="B1820" s="276">
        <v>7704</v>
      </c>
      <c r="C1820" s="274" t="s">
        <v>4676</v>
      </c>
      <c r="D1820" s="277" t="s">
        <v>2847</v>
      </c>
      <c r="E1820" s="275">
        <v>731</v>
      </c>
      <c r="F1820" s="277" t="s">
        <v>2966</v>
      </c>
      <c r="G1820" s="274"/>
    </row>
    <row r="1821" spans="1:7" x14ac:dyDescent="0.4">
      <c r="A1821" s="275">
        <v>1117</v>
      </c>
      <c r="B1821" s="276">
        <v>13091</v>
      </c>
      <c r="C1821" s="274" t="s">
        <v>4677</v>
      </c>
      <c r="D1821" s="277" t="s">
        <v>2846</v>
      </c>
      <c r="E1821" s="275">
        <v>732</v>
      </c>
      <c r="F1821" s="277" t="s">
        <v>2846</v>
      </c>
      <c r="G1821" s="274"/>
    </row>
    <row r="1822" spans="1:7" x14ac:dyDescent="0.4">
      <c r="A1822" s="275">
        <v>1144</v>
      </c>
      <c r="B1822" s="276">
        <v>12301</v>
      </c>
      <c r="C1822" s="274" t="s">
        <v>4678</v>
      </c>
      <c r="D1822" s="277" t="s">
        <v>2846</v>
      </c>
      <c r="E1822" s="275">
        <v>733</v>
      </c>
      <c r="F1822" s="277" t="s">
        <v>2846</v>
      </c>
      <c r="G1822" s="274"/>
    </row>
    <row r="1823" spans="1:7" x14ac:dyDescent="0.4">
      <c r="A1823" s="275">
        <v>1163</v>
      </c>
      <c r="B1823" s="276">
        <v>9619</v>
      </c>
      <c r="C1823" s="274" t="s">
        <v>4679</v>
      </c>
      <c r="D1823" s="277" t="s">
        <v>2846</v>
      </c>
      <c r="E1823" s="275">
        <v>734</v>
      </c>
      <c r="F1823" s="277" t="s">
        <v>2846</v>
      </c>
      <c r="G1823" s="274"/>
    </row>
    <row r="1824" spans="1:7" x14ac:dyDescent="0.4">
      <c r="A1824" s="275">
        <v>1067</v>
      </c>
      <c r="B1824" s="276">
        <v>12532</v>
      </c>
      <c r="C1824" s="274" t="s">
        <v>4680</v>
      </c>
      <c r="D1824" s="277" t="s">
        <v>2846</v>
      </c>
      <c r="E1824" s="275">
        <v>735</v>
      </c>
      <c r="F1824" s="277" t="s">
        <v>2846</v>
      </c>
      <c r="G1824" s="274"/>
    </row>
    <row r="1825" spans="1:7" x14ac:dyDescent="0.4">
      <c r="A1825" s="275">
        <v>1127</v>
      </c>
      <c r="B1825" s="276">
        <v>7846</v>
      </c>
      <c r="C1825" s="274" t="s">
        <v>4681</v>
      </c>
      <c r="D1825" s="277" t="s">
        <v>2846</v>
      </c>
      <c r="E1825" s="275">
        <v>736</v>
      </c>
      <c r="F1825" s="277" t="s">
        <v>2966</v>
      </c>
      <c r="G1825" s="274"/>
    </row>
    <row r="1826" spans="1:7" x14ac:dyDescent="0.4">
      <c r="A1826" s="275">
        <v>1145</v>
      </c>
      <c r="B1826" s="276">
        <v>10101</v>
      </c>
      <c r="C1826" s="274" t="s">
        <v>4682</v>
      </c>
      <c r="D1826" s="277" t="s">
        <v>2846</v>
      </c>
      <c r="E1826" s="275">
        <v>737</v>
      </c>
      <c r="F1826" s="277" t="s">
        <v>2846</v>
      </c>
      <c r="G1826" s="274"/>
    </row>
    <row r="1827" spans="1:7" x14ac:dyDescent="0.4">
      <c r="A1827" s="275">
        <v>1174</v>
      </c>
      <c r="B1827" s="276">
        <v>11073</v>
      </c>
      <c r="C1827" s="274" t="s">
        <v>3616</v>
      </c>
      <c r="D1827" s="277" t="s">
        <v>2846</v>
      </c>
      <c r="E1827" s="275">
        <v>738</v>
      </c>
      <c r="F1827" s="277" t="s">
        <v>2846</v>
      </c>
      <c r="G1827" s="274"/>
    </row>
    <row r="1828" spans="1:7" x14ac:dyDescent="0.4">
      <c r="A1828" s="275">
        <v>1099</v>
      </c>
      <c r="B1828" s="276">
        <v>9463</v>
      </c>
      <c r="C1828" s="274" t="s">
        <v>4683</v>
      </c>
      <c r="D1828" s="277" t="s">
        <v>2846</v>
      </c>
      <c r="E1828" s="275">
        <v>739</v>
      </c>
      <c r="F1828" s="277" t="s">
        <v>2846</v>
      </c>
      <c r="G1828" s="274"/>
    </row>
    <row r="1829" spans="1:7" x14ac:dyDescent="0.4">
      <c r="A1829" s="275">
        <v>639</v>
      </c>
      <c r="B1829" s="276">
        <v>3292</v>
      </c>
      <c r="C1829" s="274" t="s">
        <v>4684</v>
      </c>
      <c r="D1829" s="277" t="s">
        <v>2846</v>
      </c>
      <c r="E1829" s="275">
        <v>740</v>
      </c>
      <c r="F1829" s="277" t="s">
        <v>2846</v>
      </c>
      <c r="G1829" s="274"/>
    </row>
    <row r="1830" spans="1:7" x14ac:dyDescent="0.4">
      <c r="A1830" s="275">
        <v>1160</v>
      </c>
      <c r="B1830" s="276">
        <v>12543</v>
      </c>
      <c r="C1830" s="274" t="s">
        <v>4685</v>
      </c>
      <c r="D1830" s="277" t="s">
        <v>2846</v>
      </c>
      <c r="E1830" s="275">
        <v>741</v>
      </c>
      <c r="F1830" s="277" t="s">
        <v>2846</v>
      </c>
      <c r="G1830" s="274"/>
    </row>
    <row r="1831" spans="1:7" x14ac:dyDescent="0.4">
      <c r="A1831" s="275">
        <v>987</v>
      </c>
      <c r="B1831" s="276">
        <v>8784</v>
      </c>
      <c r="C1831" s="274" t="s">
        <v>4686</v>
      </c>
      <c r="D1831" s="277" t="s">
        <v>2846</v>
      </c>
      <c r="E1831" s="275">
        <v>742</v>
      </c>
      <c r="F1831" s="277" t="s">
        <v>2846</v>
      </c>
      <c r="G1831" s="274"/>
    </row>
    <row r="1832" spans="1:7" x14ac:dyDescent="0.4">
      <c r="A1832" s="275">
        <v>1058</v>
      </c>
      <c r="B1832" s="276">
        <v>7464</v>
      </c>
      <c r="C1832" s="274" t="s">
        <v>4687</v>
      </c>
      <c r="D1832" s="277" t="s">
        <v>2846</v>
      </c>
      <c r="E1832" s="275">
        <v>743</v>
      </c>
      <c r="F1832" s="277" t="s">
        <v>2846</v>
      </c>
      <c r="G1832" s="274"/>
    </row>
    <row r="1833" spans="1:7" x14ac:dyDescent="0.4">
      <c r="A1833" s="275">
        <v>1136</v>
      </c>
      <c r="B1833" s="276">
        <v>11540</v>
      </c>
      <c r="C1833" s="274" t="s">
        <v>4688</v>
      </c>
      <c r="D1833" s="277" t="s">
        <v>2846</v>
      </c>
      <c r="E1833" s="275">
        <v>744</v>
      </c>
      <c r="F1833" s="277" t="s">
        <v>2846</v>
      </c>
      <c r="G1833" s="274"/>
    </row>
    <row r="1834" spans="1:7" x14ac:dyDescent="0.4">
      <c r="A1834" s="275">
        <v>1118</v>
      </c>
      <c r="B1834" s="276">
        <v>10589</v>
      </c>
      <c r="C1834" s="274" t="s">
        <v>4689</v>
      </c>
      <c r="D1834" s="277" t="s">
        <v>2846</v>
      </c>
      <c r="E1834" s="275">
        <v>745</v>
      </c>
      <c r="F1834" s="277" t="s">
        <v>2846</v>
      </c>
      <c r="G1834" s="274"/>
    </row>
    <row r="1835" spans="1:7" x14ac:dyDescent="0.4">
      <c r="A1835" s="275">
        <v>1173</v>
      </c>
      <c r="B1835" s="276">
        <v>6472</v>
      </c>
      <c r="C1835" s="274" t="s">
        <v>4690</v>
      </c>
      <c r="D1835" s="277" t="s">
        <v>2846</v>
      </c>
      <c r="E1835" s="275">
        <v>746</v>
      </c>
      <c r="F1835" s="277" t="s">
        <v>2846</v>
      </c>
      <c r="G1835" s="274"/>
    </row>
    <row r="1836" spans="1:7" x14ac:dyDescent="0.4">
      <c r="A1836" s="275">
        <v>1178</v>
      </c>
      <c r="B1836" s="276">
        <v>10411</v>
      </c>
      <c r="C1836" s="274" t="s">
        <v>4691</v>
      </c>
      <c r="D1836" s="277" t="s">
        <v>2846</v>
      </c>
      <c r="E1836" s="275">
        <v>747</v>
      </c>
      <c r="F1836" s="277" t="s">
        <v>2846</v>
      </c>
      <c r="G1836" s="274"/>
    </row>
    <row r="1837" spans="1:7" x14ac:dyDescent="0.4">
      <c r="A1837" s="275">
        <v>1166</v>
      </c>
      <c r="B1837" s="276">
        <v>9984</v>
      </c>
      <c r="C1837" s="274" t="s">
        <v>4692</v>
      </c>
      <c r="D1837" s="277" t="s">
        <v>2846</v>
      </c>
      <c r="E1837" s="275">
        <v>748</v>
      </c>
      <c r="F1837" s="277" t="s">
        <v>2846</v>
      </c>
      <c r="G1837" s="274"/>
    </row>
    <row r="1838" spans="1:7" x14ac:dyDescent="0.4">
      <c r="A1838" s="275">
        <v>986</v>
      </c>
      <c r="B1838" s="276">
        <v>9254</v>
      </c>
      <c r="C1838" s="274" t="s">
        <v>4693</v>
      </c>
      <c r="D1838" s="277" t="s">
        <v>2846</v>
      </c>
      <c r="E1838" s="275">
        <v>749</v>
      </c>
      <c r="F1838" s="277" t="s">
        <v>2846</v>
      </c>
      <c r="G1838" s="274"/>
    </row>
    <row r="1839" spans="1:7" x14ac:dyDescent="0.4">
      <c r="A1839" s="275">
        <v>966</v>
      </c>
      <c r="B1839" s="276">
        <v>4964</v>
      </c>
      <c r="C1839" s="274" t="s">
        <v>4694</v>
      </c>
      <c r="D1839" s="277" t="s">
        <v>2846</v>
      </c>
      <c r="E1839" s="275">
        <v>750</v>
      </c>
      <c r="F1839" s="277" t="s">
        <v>2846</v>
      </c>
      <c r="G1839" s="274"/>
    </row>
    <row r="1840" spans="1:7" x14ac:dyDescent="0.4">
      <c r="A1840" s="275">
        <v>1049</v>
      </c>
      <c r="B1840" s="276">
        <v>9696</v>
      </c>
      <c r="C1840" s="274" t="s">
        <v>4695</v>
      </c>
      <c r="D1840" s="277" t="s">
        <v>2846</v>
      </c>
      <c r="E1840" s="275">
        <v>751</v>
      </c>
      <c r="F1840" s="277" t="s">
        <v>2846</v>
      </c>
      <c r="G1840" s="274"/>
    </row>
    <row r="1841" spans="1:7" x14ac:dyDescent="0.4">
      <c r="A1841" s="275">
        <v>697</v>
      </c>
      <c r="B1841" s="276">
        <v>3028</v>
      </c>
      <c r="C1841" s="274" t="s">
        <v>4696</v>
      </c>
      <c r="D1841" s="277" t="s">
        <v>2847</v>
      </c>
      <c r="E1841" s="275">
        <v>752</v>
      </c>
      <c r="F1841" s="277" t="s">
        <v>2847</v>
      </c>
      <c r="G1841" s="274"/>
    </row>
    <row r="1842" spans="1:7" x14ac:dyDescent="0.4">
      <c r="A1842" s="275">
        <v>1109</v>
      </c>
      <c r="B1842" s="276">
        <v>11260</v>
      </c>
      <c r="C1842" s="274" t="s">
        <v>4697</v>
      </c>
      <c r="D1842" s="277" t="s">
        <v>2846</v>
      </c>
      <c r="E1842" s="275">
        <v>753</v>
      </c>
      <c r="F1842" s="277" t="s">
        <v>2846</v>
      </c>
      <c r="G1842" s="274"/>
    </row>
    <row r="1843" spans="1:7" x14ac:dyDescent="0.4">
      <c r="A1843" s="275">
        <v>1133</v>
      </c>
      <c r="B1843" s="276">
        <v>13192</v>
      </c>
      <c r="C1843" s="274" t="s">
        <v>4698</v>
      </c>
      <c r="D1843" s="277" t="s">
        <v>2846</v>
      </c>
      <c r="E1843" s="275">
        <v>754</v>
      </c>
      <c r="F1843" s="277" t="s">
        <v>2966</v>
      </c>
      <c r="G1843" s="274"/>
    </row>
    <row r="1844" spans="1:7" x14ac:dyDescent="0.4">
      <c r="A1844" s="275">
        <v>1114</v>
      </c>
      <c r="B1844" s="276">
        <v>12674</v>
      </c>
      <c r="C1844" s="274" t="s">
        <v>4699</v>
      </c>
      <c r="D1844" s="277" t="s">
        <v>2846</v>
      </c>
      <c r="E1844" s="275">
        <v>755</v>
      </c>
      <c r="F1844" s="277" t="s">
        <v>2846</v>
      </c>
      <c r="G1844" s="274"/>
    </row>
    <row r="1845" spans="1:7" x14ac:dyDescent="0.4">
      <c r="A1845" s="275">
        <v>1162</v>
      </c>
      <c r="B1845" s="276">
        <v>11189</v>
      </c>
      <c r="C1845" s="274" t="s">
        <v>4700</v>
      </c>
      <c r="D1845" s="277" t="s">
        <v>2847</v>
      </c>
      <c r="E1845" s="275">
        <v>756</v>
      </c>
      <c r="F1845" s="277" t="s">
        <v>2847</v>
      </c>
      <c r="G1845" s="274"/>
    </row>
    <row r="1846" spans="1:7" x14ac:dyDescent="0.4">
      <c r="A1846" s="275">
        <v>1137</v>
      </c>
      <c r="B1846" s="276">
        <v>12415</v>
      </c>
      <c r="C1846" s="274" t="s">
        <v>4701</v>
      </c>
      <c r="D1846" s="277" t="s">
        <v>2846</v>
      </c>
      <c r="E1846" s="275">
        <v>758</v>
      </c>
      <c r="F1846" s="277" t="s">
        <v>2966</v>
      </c>
      <c r="G1846" s="274"/>
    </row>
    <row r="1847" spans="1:7" x14ac:dyDescent="0.4">
      <c r="A1847" s="275">
        <v>1255</v>
      </c>
      <c r="B1847" s="276">
        <v>9350</v>
      </c>
      <c r="C1847" s="274" t="s">
        <v>4702</v>
      </c>
      <c r="D1847" s="277" t="s">
        <v>2847</v>
      </c>
      <c r="E1847" s="275">
        <v>759</v>
      </c>
      <c r="F1847" s="277" t="s">
        <v>2847</v>
      </c>
      <c r="G1847" s="274"/>
    </row>
    <row r="1848" spans="1:7" x14ac:dyDescent="0.4">
      <c r="A1848" s="275">
        <v>1187</v>
      </c>
      <c r="B1848" s="276">
        <v>11323</v>
      </c>
      <c r="C1848" s="274" t="s">
        <v>4703</v>
      </c>
      <c r="D1848" s="277" t="s">
        <v>2847</v>
      </c>
      <c r="E1848" s="275">
        <v>760</v>
      </c>
      <c r="F1848" s="277" t="s">
        <v>2847</v>
      </c>
      <c r="G1848" s="274"/>
    </row>
    <row r="1849" spans="1:7" x14ac:dyDescent="0.4">
      <c r="A1849" s="275">
        <v>1194</v>
      </c>
      <c r="B1849" s="276">
        <v>8701</v>
      </c>
      <c r="C1849" s="274" t="s">
        <v>4704</v>
      </c>
      <c r="D1849" s="277" t="s">
        <v>2847</v>
      </c>
      <c r="E1849" s="275">
        <v>761</v>
      </c>
      <c r="F1849" s="277" t="s">
        <v>2847</v>
      </c>
      <c r="G1849" s="274"/>
    </row>
    <row r="1850" spans="1:7" x14ac:dyDescent="0.4">
      <c r="A1850" s="275">
        <v>1291</v>
      </c>
      <c r="B1850" s="276">
        <v>12607</v>
      </c>
      <c r="C1850" s="274" t="s">
        <v>4705</v>
      </c>
      <c r="D1850" s="277" t="s">
        <v>2847</v>
      </c>
      <c r="E1850" s="275">
        <v>762</v>
      </c>
      <c r="F1850" s="277" t="s">
        <v>2847</v>
      </c>
      <c r="G1850" s="274"/>
    </row>
    <row r="1851" spans="1:7" x14ac:dyDescent="0.4">
      <c r="A1851" s="275">
        <v>1249</v>
      </c>
      <c r="B1851" s="276">
        <v>8508</v>
      </c>
      <c r="C1851" s="274" t="s">
        <v>4706</v>
      </c>
      <c r="D1851" s="277" t="s">
        <v>2847</v>
      </c>
      <c r="E1851" s="275">
        <v>763</v>
      </c>
      <c r="F1851" s="277" t="s">
        <v>2847</v>
      </c>
      <c r="G1851" s="274"/>
    </row>
    <row r="1852" spans="1:7" x14ac:dyDescent="0.4">
      <c r="A1852" s="275">
        <v>1272</v>
      </c>
      <c r="B1852" s="276">
        <v>13056</v>
      </c>
      <c r="C1852" s="274" t="s">
        <v>4707</v>
      </c>
      <c r="D1852" s="277" t="s">
        <v>2847</v>
      </c>
      <c r="E1852" s="275">
        <v>764</v>
      </c>
      <c r="F1852" s="277" t="s">
        <v>2847</v>
      </c>
      <c r="G1852" s="274"/>
    </row>
    <row r="1853" spans="1:7" x14ac:dyDescent="0.4">
      <c r="A1853" s="275">
        <v>1241</v>
      </c>
      <c r="B1853" s="276">
        <v>10641</v>
      </c>
      <c r="C1853" s="274" t="s">
        <v>4708</v>
      </c>
      <c r="D1853" s="277" t="s">
        <v>2847</v>
      </c>
      <c r="E1853" s="275">
        <v>765</v>
      </c>
      <c r="F1853" s="277" t="s">
        <v>2847</v>
      </c>
      <c r="G1853" s="274"/>
    </row>
    <row r="1854" spans="1:7" x14ac:dyDescent="0.4">
      <c r="A1854" s="275">
        <v>1189</v>
      </c>
      <c r="B1854" s="276">
        <v>13125</v>
      </c>
      <c r="C1854" s="274" t="s">
        <v>4709</v>
      </c>
      <c r="D1854" s="277" t="s">
        <v>2847</v>
      </c>
      <c r="E1854" s="275">
        <v>766</v>
      </c>
      <c r="F1854" s="277" t="s">
        <v>2847</v>
      </c>
      <c r="G1854" s="274"/>
    </row>
    <row r="1855" spans="1:7" x14ac:dyDescent="0.4">
      <c r="A1855" s="275">
        <v>1220</v>
      </c>
      <c r="B1855" s="276">
        <v>13303</v>
      </c>
      <c r="C1855" s="274" t="s">
        <v>4710</v>
      </c>
      <c r="D1855" s="277" t="s">
        <v>2847</v>
      </c>
      <c r="E1855" s="275">
        <v>767</v>
      </c>
      <c r="F1855" s="277" t="s">
        <v>2847</v>
      </c>
      <c r="G1855" s="274"/>
    </row>
    <row r="1856" spans="1:7" x14ac:dyDescent="0.4">
      <c r="A1856" s="275">
        <v>1191</v>
      </c>
      <c r="B1856" s="276">
        <v>11546</v>
      </c>
      <c r="C1856" s="274" t="s">
        <v>4711</v>
      </c>
      <c r="D1856" s="277" t="s">
        <v>2847</v>
      </c>
      <c r="E1856" s="275">
        <v>768</v>
      </c>
      <c r="F1856" s="277" t="s">
        <v>2847</v>
      </c>
      <c r="G1856" s="274"/>
    </row>
    <row r="1857" spans="1:7" x14ac:dyDescent="0.4">
      <c r="A1857" s="275">
        <v>1223</v>
      </c>
      <c r="B1857" s="276">
        <v>10208</v>
      </c>
      <c r="C1857" s="274" t="s">
        <v>4712</v>
      </c>
      <c r="D1857" s="277" t="s">
        <v>2847</v>
      </c>
      <c r="E1857" s="275">
        <v>769</v>
      </c>
      <c r="F1857" s="277" t="s">
        <v>2847</v>
      </c>
      <c r="G1857" s="274"/>
    </row>
    <row r="1858" spans="1:7" x14ac:dyDescent="0.4">
      <c r="A1858" s="275">
        <v>1250</v>
      </c>
      <c r="B1858" s="276">
        <v>10690</v>
      </c>
      <c r="C1858" s="274" t="s">
        <v>4713</v>
      </c>
      <c r="D1858" s="277" t="s">
        <v>2847</v>
      </c>
      <c r="E1858" s="275">
        <v>770</v>
      </c>
      <c r="F1858" s="277" t="s">
        <v>2847</v>
      </c>
      <c r="G1858" s="274"/>
    </row>
    <row r="1859" spans="1:7" x14ac:dyDescent="0.4">
      <c r="A1859" s="275">
        <v>749</v>
      </c>
      <c r="B1859" s="276">
        <v>4482</v>
      </c>
      <c r="C1859" s="274" t="s">
        <v>4714</v>
      </c>
      <c r="D1859" s="277" t="s">
        <v>2847</v>
      </c>
      <c r="E1859" s="275">
        <v>771</v>
      </c>
      <c r="F1859" s="277" t="s">
        <v>2847</v>
      </c>
      <c r="G1859" s="274"/>
    </row>
    <row r="1860" spans="1:7" x14ac:dyDescent="0.4">
      <c r="A1860" s="275">
        <v>1226</v>
      </c>
      <c r="B1860" s="276">
        <v>8933</v>
      </c>
      <c r="C1860" s="274" t="s">
        <v>4715</v>
      </c>
      <c r="D1860" s="277" t="s">
        <v>2847</v>
      </c>
      <c r="E1860" s="275">
        <v>772</v>
      </c>
      <c r="F1860" s="277" t="s">
        <v>2977</v>
      </c>
      <c r="G1860" s="274"/>
    </row>
    <row r="1861" spans="1:7" x14ac:dyDescent="0.4">
      <c r="A1861" s="275">
        <v>1235</v>
      </c>
      <c r="B1861" s="276">
        <v>13239</v>
      </c>
      <c r="C1861" s="274" t="s">
        <v>4716</v>
      </c>
      <c r="D1861" s="277" t="s">
        <v>2847</v>
      </c>
      <c r="E1861" s="275">
        <v>773</v>
      </c>
      <c r="F1861" s="277" t="s">
        <v>2847</v>
      </c>
      <c r="G1861" s="274"/>
    </row>
    <row r="1862" spans="1:7" x14ac:dyDescent="0.4">
      <c r="A1862" s="275">
        <v>1190</v>
      </c>
      <c r="B1862" s="276">
        <v>13298</v>
      </c>
      <c r="C1862" s="274" t="s">
        <v>4717</v>
      </c>
      <c r="D1862" s="277" t="s">
        <v>2847</v>
      </c>
      <c r="E1862" s="275">
        <v>774</v>
      </c>
      <c r="F1862" s="277" t="s">
        <v>2847</v>
      </c>
      <c r="G1862" s="274"/>
    </row>
    <row r="1863" spans="1:7" x14ac:dyDescent="0.4">
      <c r="A1863" s="275">
        <v>1030</v>
      </c>
      <c r="B1863" s="276">
        <v>8252</v>
      </c>
      <c r="C1863" s="274" t="s">
        <v>4718</v>
      </c>
      <c r="D1863" s="277" t="s">
        <v>2816</v>
      </c>
      <c r="E1863" s="275">
        <v>775</v>
      </c>
      <c r="F1863" s="277" t="s">
        <v>2816</v>
      </c>
      <c r="G1863" s="274"/>
    </row>
    <row r="1864" spans="1:7" x14ac:dyDescent="0.4">
      <c r="A1864" s="275">
        <v>1253</v>
      </c>
      <c r="B1864" s="276">
        <v>10907</v>
      </c>
      <c r="C1864" s="274" t="s">
        <v>4719</v>
      </c>
      <c r="D1864" s="277" t="s">
        <v>2847</v>
      </c>
      <c r="E1864" s="275">
        <v>776</v>
      </c>
      <c r="F1864" s="277" t="s">
        <v>2847</v>
      </c>
      <c r="G1864" s="274"/>
    </row>
    <row r="1865" spans="1:7" x14ac:dyDescent="0.4">
      <c r="A1865" s="275">
        <v>1267</v>
      </c>
      <c r="B1865" s="276">
        <v>12156</v>
      </c>
      <c r="C1865" s="274" t="s">
        <v>4720</v>
      </c>
      <c r="D1865" s="277" t="s">
        <v>2847</v>
      </c>
      <c r="E1865" s="275">
        <v>777</v>
      </c>
      <c r="F1865" s="277" t="s">
        <v>2847</v>
      </c>
      <c r="G1865" s="274"/>
    </row>
    <row r="1866" spans="1:7" x14ac:dyDescent="0.4">
      <c r="A1866" s="275">
        <v>1288</v>
      </c>
      <c r="B1866" s="276">
        <v>13730</v>
      </c>
      <c r="C1866" s="274" t="s">
        <v>4721</v>
      </c>
      <c r="D1866" s="277" t="s">
        <v>2847</v>
      </c>
      <c r="E1866" s="275">
        <v>778</v>
      </c>
      <c r="F1866" s="277" t="s">
        <v>2977</v>
      </c>
      <c r="G1866" s="274"/>
    </row>
    <row r="1867" spans="1:7" x14ac:dyDescent="0.4">
      <c r="A1867" s="275">
        <v>1225</v>
      </c>
      <c r="B1867" s="276">
        <v>7531</v>
      </c>
      <c r="C1867" s="274" t="s">
        <v>4722</v>
      </c>
      <c r="D1867" s="277" t="s">
        <v>2847</v>
      </c>
      <c r="E1867" s="275">
        <v>779</v>
      </c>
      <c r="F1867" s="277" t="s">
        <v>2847</v>
      </c>
      <c r="G1867" s="274"/>
    </row>
    <row r="1868" spans="1:7" x14ac:dyDescent="0.4">
      <c r="A1868" s="275">
        <v>1192</v>
      </c>
      <c r="B1868" s="276">
        <v>12065</v>
      </c>
      <c r="C1868" s="274" t="s">
        <v>4723</v>
      </c>
      <c r="D1868" s="277" t="s">
        <v>2847</v>
      </c>
      <c r="E1868" s="275">
        <v>780</v>
      </c>
      <c r="F1868" s="277" t="s">
        <v>2847</v>
      </c>
      <c r="G1868" s="274"/>
    </row>
    <row r="1869" spans="1:7" x14ac:dyDescent="0.4">
      <c r="A1869" s="275">
        <v>752</v>
      </c>
      <c r="B1869" s="276">
        <v>3254</v>
      </c>
      <c r="C1869" s="274" t="s">
        <v>4724</v>
      </c>
      <c r="D1869" s="277" t="s">
        <v>2847</v>
      </c>
      <c r="E1869" s="275">
        <v>781</v>
      </c>
      <c r="F1869" s="277" t="s">
        <v>2977</v>
      </c>
      <c r="G1869" s="274"/>
    </row>
    <row r="1870" spans="1:7" x14ac:dyDescent="0.4">
      <c r="A1870" s="275">
        <v>1182</v>
      </c>
      <c r="B1870" s="276">
        <v>6898</v>
      </c>
      <c r="C1870" s="274" t="s">
        <v>4725</v>
      </c>
      <c r="D1870" s="277" t="s">
        <v>2847</v>
      </c>
      <c r="E1870" s="275">
        <v>782</v>
      </c>
      <c r="F1870" s="277" t="s">
        <v>2847</v>
      </c>
      <c r="G1870" s="274"/>
    </row>
    <row r="1871" spans="1:7" x14ac:dyDescent="0.4">
      <c r="A1871" s="275">
        <v>1215</v>
      </c>
      <c r="B1871" s="276">
        <v>9382</v>
      </c>
      <c r="C1871" s="274" t="s">
        <v>4726</v>
      </c>
      <c r="D1871" s="277" t="s">
        <v>2847</v>
      </c>
      <c r="E1871" s="275">
        <v>783</v>
      </c>
      <c r="F1871" s="277" t="s">
        <v>2847</v>
      </c>
      <c r="G1871" s="274"/>
    </row>
    <row r="1872" spans="1:7" x14ac:dyDescent="0.4">
      <c r="A1872" s="275">
        <v>1293</v>
      </c>
      <c r="B1872" s="276">
        <v>12949</v>
      </c>
      <c r="C1872" s="274" t="s">
        <v>4727</v>
      </c>
      <c r="D1872" s="277" t="s">
        <v>2847</v>
      </c>
      <c r="E1872" s="275">
        <v>784</v>
      </c>
      <c r="F1872" s="277" t="s">
        <v>2847</v>
      </c>
      <c r="G1872" s="274"/>
    </row>
    <row r="1873" spans="1:7" x14ac:dyDescent="0.4">
      <c r="A1873" s="275">
        <v>1206</v>
      </c>
      <c r="B1873" s="276">
        <v>10118</v>
      </c>
      <c r="C1873" s="274" t="s">
        <v>4728</v>
      </c>
      <c r="D1873" s="277" t="s">
        <v>2847</v>
      </c>
      <c r="E1873" s="275">
        <v>785</v>
      </c>
      <c r="F1873" s="277" t="s">
        <v>2847</v>
      </c>
      <c r="G1873" s="274"/>
    </row>
    <row r="1874" spans="1:7" x14ac:dyDescent="0.4">
      <c r="A1874" s="275">
        <v>1196</v>
      </c>
      <c r="B1874" s="276">
        <v>13308</v>
      </c>
      <c r="C1874" s="274" t="s">
        <v>4729</v>
      </c>
      <c r="D1874" s="277" t="s">
        <v>2847</v>
      </c>
      <c r="E1874" s="275">
        <v>786</v>
      </c>
      <c r="F1874" s="277" t="s">
        <v>2847</v>
      </c>
      <c r="G1874" s="274"/>
    </row>
    <row r="1875" spans="1:7" x14ac:dyDescent="0.4">
      <c r="A1875" s="275">
        <v>1261</v>
      </c>
      <c r="B1875" s="276">
        <v>12153</v>
      </c>
      <c r="C1875" s="274" t="s">
        <v>4730</v>
      </c>
      <c r="D1875" s="277" t="s">
        <v>2847</v>
      </c>
      <c r="E1875" s="275">
        <v>787</v>
      </c>
      <c r="F1875" s="277" t="s">
        <v>2847</v>
      </c>
      <c r="G1875" s="274"/>
    </row>
    <row r="1876" spans="1:7" x14ac:dyDescent="0.4">
      <c r="A1876" s="275">
        <v>1228</v>
      </c>
      <c r="B1876" s="276">
        <v>11529</v>
      </c>
      <c r="C1876" s="274" t="s">
        <v>4731</v>
      </c>
      <c r="D1876" s="277" t="s">
        <v>2847</v>
      </c>
      <c r="E1876" s="275">
        <v>788</v>
      </c>
      <c r="F1876" s="277" t="s">
        <v>2847</v>
      </c>
      <c r="G1876" s="274"/>
    </row>
    <row r="1877" spans="1:7" x14ac:dyDescent="0.4">
      <c r="A1877" s="275">
        <v>1260</v>
      </c>
      <c r="B1877" s="276">
        <v>11351</v>
      </c>
      <c r="C1877" s="274" t="s">
        <v>4732</v>
      </c>
      <c r="D1877" s="277" t="s">
        <v>2847</v>
      </c>
      <c r="E1877" s="275">
        <v>789</v>
      </c>
      <c r="F1877" s="277" t="s">
        <v>2977</v>
      </c>
      <c r="G1877" s="274"/>
    </row>
    <row r="1878" spans="1:7" x14ac:dyDescent="0.4">
      <c r="A1878" s="275">
        <v>1197</v>
      </c>
      <c r="B1878" s="276">
        <v>10265</v>
      </c>
      <c r="C1878" s="274" t="s">
        <v>4733</v>
      </c>
      <c r="D1878" s="277" t="s">
        <v>2847</v>
      </c>
      <c r="E1878" s="275">
        <v>790</v>
      </c>
      <c r="F1878" s="277" t="s">
        <v>2847</v>
      </c>
      <c r="G1878" s="274"/>
    </row>
    <row r="1879" spans="1:7" x14ac:dyDescent="0.4">
      <c r="A1879" s="275">
        <v>1230</v>
      </c>
      <c r="B1879" s="276">
        <v>13337</v>
      </c>
      <c r="C1879" s="274" t="s">
        <v>4734</v>
      </c>
      <c r="D1879" s="277" t="s">
        <v>2847</v>
      </c>
      <c r="E1879" s="275">
        <v>791</v>
      </c>
      <c r="F1879" s="277" t="s">
        <v>2847</v>
      </c>
      <c r="G1879" s="274"/>
    </row>
    <row r="1880" spans="1:7" x14ac:dyDescent="0.4">
      <c r="A1880" s="275">
        <v>638</v>
      </c>
      <c r="B1880" s="276">
        <v>9248</v>
      </c>
      <c r="C1880" s="274" t="s">
        <v>4735</v>
      </c>
      <c r="D1880" s="277" t="s">
        <v>2847</v>
      </c>
      <c r="E1880" s="275">
        <v>792</v>
      </c>
      <c r="F1880" s="277" t="s">
        <v>2847</v>
      </c>
      <c r="G1880" s="274"/>
    </row>
    <row r="1881" spans="1:7" x14ac:dyDescent="0.4">
      <c r="A1881" s="275">
        <v>1216</v>
      </c>
      <c r="B1881" s="276">
        <v>12744</v>
      </c>
      <c r="C1881" s="274" t="s">
        <v>4736</v>
      </c>
      <c r="D1881" s="277" t="s">
        <v>2847</v>
      </c>
      <c r="E1881" s="275">
        <v>793</v>
      </c>
      <c r="F1881" s="277" t="s">
        <v>2847</v>
      </c>
      <c r="G1881" s="274"/>
    </row>
    <row r="1882" spans="1:7" x14ac:dyDescent="0.4">
      <c r="A1882" s="275">
        <v>1258</v>
      </c>
      <c r="B1882" s="276">
        <v>13044</v>
      </c>
      <c r="C1882" s="274" t="s">
        <v>4737</v>
      </c>
      <c r="D1882" s="277" t="s">
        <v>2847</v>
      </c>
      <c r="E1882" s="275">
        <v>794</v>
      </c>
      <c r="F1882" s="277" t="s">
        <v>2847</v>
      </c>
      <c r="G1882" s="274"/>
    </row>
    <row r="1883" spans="1:7" x14ac:dyDescent="0.4">
      <c r="A1883" s="275">
        <v>1252</v>
      </c>
      <c r="B1883" s="276">
        <v>11530</v>
      </c>
      <c r="C1883" s="274" t="s">
        <v>4738</v>
      </c>
      <c r="D1883" s="277" t="s">
        <v>2847</v>
      </c>
      <c r="E1883" s="275">
        <v>795</v>
      </c>
      <c r="F1883" s="277" t="s">
        <v>2847</v>
      </c>
      <c r="G1883" s="274"/>
    </row>
    <row r="1884" spans="1:7" x14ac:dyDescent="0.4">
      <c r="A1884" s="275">
        <v>1218</v>
      </c>
      <c r="B1884" s="276">
        <v>8399</v>
      </c>
      <c r="C1884" s="274" t="s">
        <v>4739</v>
      </c>
      <c r="D1884" s="277" t="s">
        <v>2847</v>
      </c>
      <c r="E1884" s="275">
        <v>796</v>
      </c>
      <c r="F1884" s="277" t="s">
        <v>2847</v>
      </c>
      <c r="G1884" s="274"/>
    </row>
    <row r="1885" spans="1:7" x14ac:dyDescent="0.4">
      <c r="A1885" s="275">
        <v>1259</v>
      </c>
      <c r="B1885" s="276">
        <v>8735</v>
      </c>
      <c r="C1885" s="274" t="s">
        <v>4740</v>
      </c>
      <c r="D1885" s="277" t="s">
        <v>2816</v>
      </c>
      <c r="E1885" s="275">
        <v>797</v>
      </c>
      <c r="F1885" s="277" t="s">
        <v>2816</v>
      </c>
      <c r="G1885" s="274"/>
    </row>
    <row r="1886" spans="1:7" x14ac:dyDescent="0.4">
      <c r="A1886" s="275">
        <v>518</v>
      </c>
      <c r="B1886" s="276">
        <v>2210</v>
      </c>
      <c r="C1886" s="274" t="s">
        <v>4741</v>
      </c>
      <c r="D1886" s="277" t="s">
        <v>2847</v>
      </c>
      <c r="E1886" s="275">
        <v>798</v>
      </c>
      <c r="F1886" s="277" t="s">
        <v>2977</v>
      </c>
      <c r="G1886" s="274"/>
    </row>
    <row r="1887" spans="1:7" x14ac:dyDescent="0.4">
      <c r="A1887" s="275">
        <v>1231</v>
      </c>
      <c r="B1887" s="276">
        <v>631</v>
      </c>
      <c r="C1887" s="274" t="s">
        <v>4742</v>
      </c>
      <c r="D1887" s="277" t="s">
        <v>2847</v>
      </c>
      <c r="E1887" s="275">
        <v>799</v>
      </c>
      <c r="F1887" s="277" t="s">
        <v>2847</v>
      </c>
      <c r="G1887" s="274"/>
    </row>
    <row r="1888" spans="1:7" x14ac:dyDescent="0.4">
      <c r="A1888" s="275">
        <v>1203</v>
      </c>
      <c r="B1888" s="276">
        <v>8834</v>
      </c>
      <c r="C1888" s="274" t="s">
        <v>4743</v>
      </c>
      <c r="D1888" s="277" t="s">
        <v>2847</v>
      </c>
      <c r="E1888" s="275">
        <v>800</v>
      </c>
      <c r="F1888" s="277" t="s">
        <v>2847</v>
      </c>
      <c r="G1888" s="274"/>
    </row>
    <row r="1889" spans="1:7" x14ac:dyDescent="0.4">
      <c r="A1889" s="275">
        <v>1236</v>
      </c>
      <c r="B1889" s="276">
        <v>11205</v>
      </c>
      <c r="C1889" s="274" t="s">
        <v>4744</v>
      </c>
      <c r="D1889" s="277" t="s">
        <v>2847</v>
      </c>
      <c r="E1889" s="275">
        <v>801</v>
      </c>
      <c r="F1889" s="277" t="s">
        <v>2847</v>
      </c>
      <c r="G1889" s="274"/>
    </row>
    <row r="1890" spans="1:7" x14ac:dyDescent="0.4">
      <c r="A1890" s="275">
        <v>1240</v>
      </c>
      <c r="B1890" s="276">
        <v>11284</v>
      </c>
      <c r="C1890" s="274" t="s">
        <v>4745</v>
      </c>
      <c r="D1890" s="277" t="s">
        <v>2847</v>
      </c>
      <c r="E1890" s="275">
        <v>802</v>
      </c>
      <c r="F1890" s="277" t="s">
        <v>2847</v>
      </c>
      <c r="G1890" s="274"/>
    </row>
    <row r="1891" spans="1:7" x14ac:dyDescent="0.4">
      <c r="A1891" s="275">
        <v>1234</v>
      </c>
      <c r="B1891" s="276">
        <v>12280</v>
      </c>
      <c r="C1891" s="274" t="s">
        <v>4746</v>
      </c>
      <c r="D1891" s="277" t="s">
        <v>2847</v>
      </c>
      <c r="E1891" s="275">
        <v>803</v>
      </c>
      <c r="F1891" s="277" t="s">
        <v>2847</v>
      </c>
      <c r="G1891" s="274"/>
    </row>
    <row r="1892" spans="1:7" x14ac:dyDescent="0.4">
      <c r="A1892" s="275">
        <v>1271</v>
      </c>
      <c r="B1892" s="276">
        <v>13837</v>
      </c>
      <c r="C1892" s="274" t="s">
        <v>4747</v>
      </c>
      <c r="D1892" s="277" t="s">
        <v>2847</v>
      </c>
      <c r="E1892" s="275">
        <v>805</v>
      </c>
      <c r="F1892" s="277" t="s">
        <v>2847</v>
      </c>
      <c r="G1892" s="274"/>
    </row>
    <row r="1893" spans="1:7" x14ac:dyDescent="0.4">
      <c r="A1893" s="275">
        <v>1265</v>
      </c>
      <c r="B1893" s="276">
        <v>8555</v>
      </c>
      <c r="C1893" s="274" t="s">
        <v>4748</v>
      </c>
      <c r="D1893" s="277" t="s">
        <v>2847</v>
      </c>
      <c r="E1893" s="275">
        <v>806</v>
      </c>
      <c r="F1893" s="277" t="s">
        <v>2847</v>
      </c>
      <c r="G1893" s="274"/>
    </row>
    <row r="1894" spans="1:7" x14ac:dyDescent="0.4">
      <c r="A1894" s="275">
        <v>1294</v>
      </c>
      <c r="B1894" s="276">
        <v>12524</v>
      </c>
      <c r="C1894" s="274" t="s">
        <v>4749</v>
      </c>
      <c r="D1894" s="277" t="s">
        <v>2847</v>
      </c>
      <c r="E1894" s="275">
        <v>807</v>
      </c>
      <c r="F1894" s="277" t="s">
        <v>2847</v>
      </c>
      <c r="G1894" s="274"/>
    </row>
    <row r="1895" spans="1:7" x14ac:dyDescent="0.4">
      <c r="A1895" s="275">
        <v>1222</v>
      </c>
      <c r="B1895" s="276">
        <v>13415</v>
      </c>
      <c r="C1895" s="274" t="s">
        <v>4750</v>
      </c>
      <c r="D1895" s="277" t="s">
        <v>2847</v>
      </c>
      <c r="E1895" s="275">
        <v>808</v>
      </c>
      <c r="F1895" s="277" t="s">
        <v>2847</v>
      </c>
      <c r="G1895" s="274"/>
    </row>
    <row r="1896" spans="1:7" x14ac:dyDescent="0.4">
      <c r="A1896" s="275">
        <v>1227</v>
      </c>
      <c r="B1896" s="276">
        <v>13823</v>
      </c>
      <c r="C1896" s="274" t="s">
        <v>4751</v>
      </c>
      <c r="D1896" s="277" t="s">
        <v>2847</v>
      </c>
      <c r="E1896" s="275">
        <v>809</v>
      </c>
      <c r="F1896" s="277" t="s">
        <v>2847</v>
      </c>
      <c r="G1896" s="274"/>
    </row>
    <row r="1897" spans="1:7" x14ac:dyDescent="0.4">
      <c r="A1897" s="275">
        <v>1188</v>
      </c>
      <c r="B1897" s="276">
        <v>11361</v>
      </c>
      <c r="C1897" s="274" t="s">
        <v>4752</v>
      </c>
      <c r="D1897" s="277" t="s">
        <v>2847</v>
      </c>
      <c r="E1897" s="275">
        <v>810</v>
      </c>
      <c r="F1897" s="277" t="s">
        <v>2847</v>
      </c>
      <c r="G1897" s="274"/>
    </row>
    <row r="1898" spans="1:7" x14ac:dyDescent="0.4">
      <c r="A1898" s="275">
        <v>1263</v>
      </c>
      <c r="B1898" s="276">
        <v>8769</v>
      </c>
      <c r="C1898" s="274" t="s">
        <v>4753</v>
      </c>
      <c r="D1898" s="277" t="s">
        <v>2847</v>
      </c>
      <c r="E1898" s="275">
        <v>811</v>
      </c>
      <c r="F1898" s="277" t="s">
        <v>2847</v>
      </c>
      <c r="G1898" s="274"/>
    </row>
    <row r="1899" spans="1:7" x14ac:dyDescent="0.4">
      <c r="A1899" s="275">
        <v>1093</v>
      </c>
      <c r="B1899" s="276">
        <v>13002</v>
      </c>
      <c r="C1899" s="274" t="s">
        <v>4754</v>
      </c>
      <c r="D1899" s="277" t="s">
        <v>2847</v>
      </c>
      <c r="E1899" s="275">
        <v>812</v>
      </c>
      <c r="F1899" s="277" t="s">
        <v>2847</v>
      </c>
      <c r="G1899" s="274"/>
    </row>
    <row r="1900" spans="1:7" x14ac:dyDescent="0.4">
      <c r="A1900" s="275">
        <v>1167</v>
      </c>
      <c r="B1900" s="276">
        <v>12688</v>
      </c>
      <c r="C1900" s="274" t="s">
        <v>4755</v>
      </c>
      <c r="D1900" s="277" t="s">
        <v>2816</v>
      </c>
      <c r="E1900" s="275">
        <v>813</v>
      </c>
      <c r="F1900" s="277" t="s">
        <v>2816</v>
      </c>
      <c r="G1900" s="274"/>
    </row>
    <row r="1901" spans="1:7" x14ac:dyDescent="0.4">
      <c r="A1901" s="275">
        <v>1275</v>
      </c>
      <c r="B1901" s="276">
        <v>10603</v>
      </c>
      <c r="C1901" s="274" t="s">
        <v>4756</v>
      </c>
      <c r="D1901" s="277" t="s">
        <v>2847</v>
      </c>
      <c r="E1901" s="275">
        <v>814</v>
      </c>
      <c r="F1901" s="277" t="s">
        <v>2847</v>
      </c>
      <c r="G1901" s="274"/>
    </row>
    <row r="1902" spans="1:7" x14ac:dyDescent="0.4">
      <c r="A1902" s="275">
        <v>1284</v>
      </c>
      <c r="B1902" s="276">
        <v>11271</v>
      </c>
      <c r="C1902" s="274" t="s">
        <v>4757</v>
      </c>
      <c r="D1902" s="277" t="s">
        <v>2847</v>
      </c>
      <c r="E1902" s="275">
        <v>815</v>
      </c>
      <c r="F1902" s="277" t="s">
        <v>2847</v>
      </c>
      <c r="G1902" s="274"/>
    </row>
    <row r="1903" spans="1:7" x14ac:dyDescent="0.4">
      <c r="A1903" s="275">
        <v>1245</v>
      </c>
      <c r="B1903" s="276">
        <v>12634</v>
      </c>
      <c r="C1903" s="274" t="s">
        <v>4758</v>
      </c>
      <c r="D1903" s="277" t="s">
        <v>2847</v>
      </c>
      <c r="E1903" s="275">
        <v>816</v>
      </c>
      <c r="F1903" s="277" t="s">
        <v>2977</v>
      </c>
      <c r="G1903" s="274"/>
    </row>
    <row r="1904" spans="1:7" x14ac:dyDescent="0.4">
      <c r="A1904" s="275">
        <v>1286</v>
      </c>
      <c r="B1904" s="276">
        <v>3958</v>
      </c>
      <c r="C1904" s="274" t="s">
        <v>4759</v>
      </c>
      <c r="D1904" s="277" t="s">
        <v>2977</v>
      </c>
      <c r="E1904" s="275">
        <v>818</v>
      </c>
      <c r="F1904" s="277" t="s">
        <v>2977</v>
      </c>
      <c r="G1904" s="274"/>
    </row>
    <row r="1905" spans="1:7" x14ac:dyDescent="0.4">
      <c r="A1905" s="275">
        <v>1183</v>
      </c>
      <c r="B1905" s="276">
        <v>10347</v>
      </c>
      <c r="C1905" s="274" t="s">
        <v>4760</v>
      </c>
      <c r="D1905" s="277" t="s">
        <v>2847</v>
      </c>
      <c r="E1905" s="275">
        <v>819</v>
      </c>
      <c r="F1905" s="277" t="s">
        <v>2847</v>
      </c>
      <c r="G1905" s="274"/>
    </row>
    <row r="1906" spans="1:7" x14ac:dyDescent="0.4">
      <c r="A1906" s="275">
        <v>1212</v>
      </c>
      <c r="B1906" s="276">
        <v>12935</v>
      </c>
      <c r="C1906" s="274" t="s">
        <v>4761</v>
      </c>
      <c r="D1906" s="277" t="s">
        <v>2847</v>
      </c>
      <c r="E1906" s="275">
        <v>820</v>
      </c>
      <c r="F1906" s="277" t="s">
        <v>2847</v>
      </c>
      <c r="G1906" s="274"/>
    </row>
    <row r="1907" spans="1:7" x14ac:dyDescent="0.4">
      <c r="A1907" s="275">
        <v>1297</v>
      </c>
      <c r="B1907" s="276">
        <v>430</v>
      </c>
      <c r="C1907" s="274" t="s">
        <v>4762</v>
      </c>
      <c r="D1907" s="277" t="s">
        <v>2847</v>
      </c>
      <c r="E1907" s="275">
        <v>821</v>
      </c>
      <c r="F1907" s="277" t="s">
        <v>2977</v>
      </c>
      <c r="G1907" s="274"/>
    </row>
    <row r="1908" spans="1:7" x14ac:dyDescent="0.4">
      <c r="A1908" s="275">
        <v>1013</v>
      </c>
      <c r="B1908" s="276">
        <v>11586</v>
      </c>
      <c r="C1908" s="274" t="s">
        <v>4763</v>
      </c>
      <c r="D1908" s="277" t="s">
        <v>2847</v>
      </c>
      <c r="E1908" s="275">
        <v>822</v>
      </c>
      <c r="F1908" s="277" t="s">
        <v>2847</v>
      </c>
      <c r="G1908" s="274"/>
    </row>
    <row r="1909" spans="1:7" x14ac:dyDescent="0.4">
      <c r="A1909" s="275">
        <v>1165</v>
      </c>
      <c r="B1909" s="276">
        <v>3628</v>
      </c>
      <c r="C1909" s="274" t="s">
        <v>4764</v>
      </c>
      <c r="D1909" s="277" t="s">
        <v>2847</v>
      </c>
      <c r="E1909" s="275">
        <v>823</v>
      </c>
      <c r="F1909" s="277" t="s">
        <v>2847</v>
      </c>
      <c r="G1909" s="274"/>
    </row>
    <row r="1910" spans="1:7" x14ac:dyDescent="0.4">
      <c r="A1910" s="275">
        <v>1274</v>
      </c>
      <c r="B1910" s="276">
        <v>9162</v>
      </c>
      <c r="C1910" s="274" t="s">
        <v>4765</v>
      </c>
      <c r="D1910" s="277" t="s">
        <v>2847</v>
      </c>
      <c r="E1910" s="275">
        <v>824</v>
      </c>
      <c r="F1910" s="277" t="s">
        <v>2847</v>
      </c>
      <c r="G1910" s="274"/>
    </row>
    <row r="1911" spans="1:7" x14ac:dyDescent="0.4">
      <c r="A1911" s="275">
        <v>1282</v>
      </c>
      <c r="B1911" s="276">
        <v>10466</v>
      </c>
      <c r="C1911" s="274" t="s">
        <v>4766</v>
      </c>
      <c r="D1911" s="277" t="s">
        <v>2977</v>
      </c>
      <c r="E1911" s="275">
        <v>825</v>
      </c>
      <c r="F1911" s="277" t="s">
        <v>2977</v>
      </c>
      <c r="G1911" s="274"/>
    </row>
    <row r="1912" spans="1:7" x14ac:dyDescent="0.4">
      <c r="A1912" s="275">
        <v>1233</v>
      </c>
      <c r="B1912" s="276">
        <v>9906</v>
      </c>
      <c r="C1912" s="274" t="s">
        <v>4767</v>
      </c>
      <c r="D1912" s="277" t="s">
        <v>2847</v>
      </c>
      <c r="E1912" s="275">
        <v>826</v>
      </c>
      <c r="F1912" s="277" t="s">
        <v>2847</v>
      </c>
      <c r="G1912" s="274"/>
    </row>
    <row r="1913" spans="1:7" x14ac:dyDescent="0.4">
      <c r="A1913" s="275">
        <v>1211</v>
      </c>
      <c r="B1913" s="276">
        <v>10922</v>
      </c>
      <c r="C1913" s="274" t="s">
        <v>4768</v>
      </c>
      <c r="D1913" s="277" t="s">
        <v>2847</v>
      </c>
      <c r="E1913" s="275">
        <v>827</v>
      </c>
      <c r="F1913" s="277" t="s">
        <v>2977</v>
      </c>
      <c r="G1913" s="274"/>
    </row>
    <row r="1914" spans="1:7" x14ac:dyDescent="0.4">
      <c r="A1914" s="275">
        <v>1193</v>
      </c>
      <c r="B1914" s="276">
        <v>10833</v>
      </c>
      <c r="C1914" s="274" t="s">
        <v>4769</v>
      </c>
      <c r="D1914" s="277" t="s">
        <v>2847</v>
      </c>
      <c r="E1914" s="275">
        <v>828</v>
      </c>
      <c r="F1914" s="277" t="s">
        <v>2847</v>
      </c>
      <c r="G1914" s="274"/>
    </row>
    <row r="1915" spans="1:7" x14ac:dyDescent="0.4">
      <c r="A1915" s="275">
        <v>1221</v>
      </c>
      <c r="B1915" s="276">
        <v>12060</v>
      </c>
      <c r="C1915" s="274" t="s">
        <v>4770</v>
      </c>
      <c r="D1915" s="277" t="s">
        <v>2847</v>
      </c>
      <c r="E1915" s="275">
        <v>829</v>
      </c>
      <c r="F1915" s="277" t="s">
        <v>2847</v>
      </c>
      <c r="G1915" s="274"/>
    </row>
    <row r="1916" spans="1:7" x14ac:dyDescent="0.4">
      <c r="A1916" s="275">
        <v>1035</v>
      </c>
      <c r="B1916" s="276">
        <v>10765</v>
      </c>
      <c r="C1916" s="274" t="s">
        <v>4771</v>
      </c>
      <c r="D1916" s="277" t="s">
        <v>2847</v>
      </c>
      <c r="E1916" s="275">
        <v>830</v>
      </c>
      <c r="F1916" s="277" t="s">
        <v>2847</v>
      </c>
      <c r="G1916" s="274"/>
    </row>
    <row r="1917" spans="1:7" x14ac:dyDescent="0.4">
      <c r="A1917" s="275">
        <v>1184</v>
      </c>
      <c r="B1917" s="276">
        <v>11342</v>
      </c>
      <c r="C1917" s="274" t="s">
        <v>4772</v>
      </c>
      <c r="D1917" s="277" t="s">
        <v>2847</v>
      </c>
      <c r="E1917" s="275">
        <v>831</v>
      </c>
      <c r="F1917" s="277" t="s">
        <v>2847</v>
      </c>
      <c r="G1917" s="274"/>
    </row>
    <row r="1918" spans="1:7" x14ac:dyDescent="0.4">
      <c r="A1918" s="275">
        <v>1273</v>
      </c>
      <c r="B1918" s="276">
        <v>8775</v>
      </c>
      <c r="C1918" s="274" t="s">
        <v>4773</v>
      </c>
      <c r="D1918" s="277" t="s">
        <v>2847</v>
      </c>
      <c r="E1918" s="275">
        <v>832</v>
      </c>
      <c r="F1918" s="277" t="s">
        <v>2847</v>
      </c>
      <c r="G1918" s="274"/>
    </row>
    <row r="1919" spans="1:7" x14ac:dyDescent="0.4">
      <c r="A1919" s="275">
        <v>1266</v>
      </c>
      <c r="B1919" s="276">
        <v>13314</v>
      </c>
      <c r="C1919" s="274" t="s">
        <v>4774</v>
      </c>
      <c r="D1919" s="277" t="s">
        <v>2847</v>
      </c>
      <c r="E1919" s="275">
        <v>833</v>
      </c>
      <c r="F1919" s="277" t="s">
        <v>2847</v>
      </c>
      <c r="G1919" s="274"/>
    </row>
    <row r="1920" spans="1:7" x14ac:dyDescent="0.4">
      <c r="A1920" s="275">
        <v>1138</v>
      </c>
      <c r="B1920" s="276">
        <v>7448</v>
      </c>
      <c r="C1920" s="274" t="s">
        <v>4775</v>
      </c>
      <c r="D1920" s="277" t="s">
        <v>2847</v>
      </c>
      <c r="E1920" s="275">
        <v>834</v>
      </c>
      <c r="F1920" s="277" t="s">
        <v>2847</v>
      </c>
      <c r="G1920" s="274"/>
    </row>
    <row r="1921" spans="1:7" x14ac:dyDescent="0.4">
      <c r="A1921" s="275">
        <v>1268</v>
      </c>
      <c r="B1921" s="276">
        <v>9560</v>
      </c>
      <c r="C1921" s="274" t="s">
        <v>4776</v>
      </c>
      <c r="D1921" s="277" t="s">
        <v>2847</v>
      </c>
      <c r="E1921" s="275">
        <v>835</v>
      </c>
      <c r="F1921" s="277" t="s">
        <v>2847</v>
      </c>
      <c r="G1921" s="274"/>
    </row>
    <row r="1922" spans="1:7" x14ac:dyDescent="0.4">
      <c r="A1922" s="275">
        <v>1046</v>
      </c>
      <c r="B1922" s="276">
        <v>9919</v>
      </c>
      <c r="C1922" s="274" t="s">
        <v>4777</v>
      </c>
      <c r="D1922" s="277" t="s">
        <v>2816</v>
      </c>
      <c r="E1922" s="275">
        <v>836</v>
      </c>
      <c r="F1922" s="277" t="s">
        <v>2816</v>
      </c>
      <c r="G1922" s="274"/>
    </row>
    <row r="1923" spans="1:7" x14ac:dyDescent="0.4">
      <c r="A1923" s="275">
        <v>1292</v>
      </c>
      <c r="B1923" s="276">
        <v>11548</v>
      </c>
      <c r="C1923" s="274" t="s">
        <v>4778</v>
      </c>
      <c r="D1923" s="277" t="s">
        <v>2847</v>
      </c>
      <c r="E1923" s="275">
        <v>837</v>
      </c>
      <c r="F1923" s="277" t="s">
        <v>2847</v>
      </c>
      <c r="G1923" s="274"/>
    </row>
    <row r="1924" spans="1:7" x14ac:dyDescent="0.4">
      <c r="A1924" s="275">
        <v>1287</v>
      </c>
      <c r="B1924" s="276">
        <v>13770</v>
      </c>
      <c r="C1924" s="274" t="s">
        <v>4779</v>
      </c>
      <c r="D1924" s="277" t="s">
        <v>2847</v>
      </c>
      <c r="E1924" s="275">
        <v>838</v>
      </c>
      <c r="F1924" s="277" t="s">
        <v>2847</v>
      </c>
      <c r="G1924" s="274"/>
    </row>
    <row r="1925" spans="1:7" x14ac:dyDescent="0.4">
      <c r="A1925" s="275">
        <v>1364</v>
      </c>
      <c r="B1925" s="276">
        <v>13540</v>
      </c>
      <c r="C1925" s="274" t="s">
        <v>4780</v>
      </c>
      <c r="D1925" s="277" t="s">
        <v>2816</v>
      </c>
      <c r="E1925" s="275">
        <v>839</v>
      </c>
      <c r="F1925" s="277" t="s">
        <v>2816</v>
      </c>
      <c r="G1925" s="274"/>
    </row>
    <row r="1926" spans="1:7" x14ac:dyDescent="0.4">
      <c r="A1926" s="275">
        <v>867</v>
      </c>
      <c r="B1926" s="276">
        <v>9300</v>
      </c>
      <c r="C1926" s="274" t="s">
        <v>4781</v>
      </c>
      <c r="D1926" s="277" t="s">
        <v>2816</v>
      </c>
      <c r="E1926" s="275">
        <v>840</v>
      </c>
      <c r="F1926" s="277" t="s">
        <v>2816</v>
      </c>
      <c r="G1926" s="274"/>
    </row>
    <row r="1927" spans="1:7" x14ac:dyDescent="0.4">
      <c r="A1927" s="275">
        <v>1404</v>
      </c>
      <c r="B1927" s="276">
        <v>14412</v>
      </c>
      <c r="C1927" s="274" t="s">
        <v>4782</v>
      </c>
      <c r="D1927" s="277" t="s">
        <v>2991</v>
      </c>
      <c r="E1927" s="275">
        <v>841</v>
      </c>
      <c r="F1927" s="277" t="s">
        <v>2991</v>
      </c>
      <c r="G1927" s="274"/>
    </row>
    <row r="1928" spans="1:7" x14ac:dyDescent="0.4">
      <c r="A1928" s="275">
        <v>1330</v>
      </c>
      <c r="B1928" s="276">
        <v>12267</v>
      </c>
      <c r="C1928" s="274" t="s">
        <v>4783</v>
      </c>
      <c r="D1928" s="277" t="s">
        <v>2816</v>
      </c>
      <c r="E1928" s="275">
        <v>842</v>
      </c>
      <c r="F1928" s="277" t="s">
        <v>2991</v>
      </c>
      <c r="G1928" s="274"/>
    </row>
    <row r="1929" spans="1:7" x14ac:dyDescent="0.4">
      <c r="A1929" s="275">
        <v>1396</v>
      </c>
      <c r="B1929" s="276">
        <v>13069</v>
      </c>
      <c r="C1929" s="274" t="s">
        <v>4784</v>
      </c>
      <c r="D1929" s="277" t="s">
        <v>2816</v>
      </c>
      <c r="E1929" s="275">
        <v>843</v>
      </c>
      <c r="F1929" s="277" t="s">
        <v>2816</v>
      </c>
      <c r="G1929" s="274"/>
    </row>
    <row r="1930" spans="1:7" x14ac:dyDescent="0.4">
      <c r="A1930" s="275">
        <v>1329</v>
      </c>
      <c r="B1930" s="276">
        <v>12258</v>
      </c>
      <c r="C1930" s="274" t="s">
        <v>4785</v>
      </c>
      <c r="D1930" s="277" t="s">
        <v>2816</v>
      </c>
      <c r="E1930" s="275">
        <v>844</v>
      </c>
      <c r="F1930" s="277" t="s">
        <v>2816</v>
      </c>
      <c r="G1930" s="274"/>
    </row>
    <row r="1931" spans="1:7" x14ac:dyDescent="0.4">
      <c r="A1931" s="275">
        <v>1359</v>
      </c>
      <c r="B1931" s="276">
        <v>14007</v>
      </c>
      <c r="C1931" s="274" t="s">
        <v>4786</v>
      </c>
      <c r="D1931" s="277" t="s">
        <v>2816</v>
      </c>
      <c r="E1931" s="275">
        <v>845</v>
      </c>
      <c r="F1931" s="277" t="s">
        <v>2816</v>
      </c>
      <c r="G1931" s="274"/>
    </row>
    <row r="1932" spans="1:7" x14ac:dyDescent="0.4">
      <c r="A1932" s="275">
        <v>1304</v>
      </c>
      <c r="B1932" s="276">
        <v>11763</v>
      </c>
      <c r="C1932" s="274" t="s">
        <v>4787</v>
      </c>
      <c r="D1932" s="277" t="s">
        <v>2816</v>
      </c>
      <c r="E1932" s="275">
        <v>846</v>
      </c>
      <c r="F1932" s="277" t="s">
        <v>2816</v>
      </c>
      <c r="G1932" s="274"/>
    </row>
    <row r="1933" spans="1:7" x14ac:dyDescent="0.4">
      <c r="A1933" s="275">
        <v>1334</v>
      </c>
      <c r="B1933" s="276">
        <v>14552</v>
      </c>
      <c r="C1933" s="274" t="s">
        <v>4788</v>
      </c>
      <c r="D1933" s="277" t="s">
        <v>2816</v>
      </c>
      <c r="E1933" s="275">
        <v>847</v>
      </c>
      <c r="F1933" s="277" t="s">
        <v>2816</v>
      </c>
      <c r="G1933" s="274"/>
    </row>
    <row r="1934" spans="1:7" x14ac:dyDescent="0.4">
      <c r="A1934" s="275">
        <v>1400</v>
      </c>
      <c r="B1934" s="276">
        <v>13216</v>
      </c>
      <c r="C1934" s="274" t="s">
        <v>4789</v>
      </c>
      <c r="D1934" s="277" t="s">
        <v>2816</v>
      </c>
      <c r="E1934" s="275">
        <v>848</v>
      </c>
      <c r="F1934" s="277" t="s">
        <v>2816</v>
      </c>
      <c r="G1934" s="274"/>
    </row>
    <row r="1935" spans="1:7" x14ac:dyDescent="0.4">
      <c r="A1935" s="275">
        <v>1176</v>
      </c>
      <c r="B1935" s="276">
        <v>8483</v>
      </c>
      <c r="C1935" s="274" t="s">
        <v>4790</v>
      </c>
      <c r="D1935" s="277" t="s">
        <v>2816</v>
      </c>
      <c r="E1935" s="275">
        <v>849</v>
      </c>
      <c r="F1935" s="277" t="s">
        <v>2816</v>
      </c>
      <c r="G1935" s="274"/>
    </row>
    <row r="1936" spans="1:7" x14ac:dyDescent="0.4">
      <c r="A1936" s="275">
        <v>1217</v>
      </c>
      <c r="B1936" s="276">
        <v>11990</v>
      </c>
      <c r="C1936" s="274" t="s">
        <v>4791</v>
      </c>
      <c r="D1936" s="277" t="s">
        <v>2816</v>
      </c>
      <c r="E1936" s="275">
        <v>850</v>
      </c>
      <c r="F1936" s="277" t="s">
        <v>2816</v>
      </c>
      <c r="G1936" s="274"/>
    </row>
    <row r="1937" spans="1:7" x14ac:dyDescent="0.4">
      <c r="A1937" s="275">
        <v>1386</v>
      </c>
      <c r="B1937" s="276">
        <v>13323</v>
      </c>
      <c r="C1937" s="274" t="s">
        <v>4792</v>
      </c>
      <c r="D1937" s="277" t="s">
        <v>2816</v>
      </c>
      <c r="E1937" s="275">
        <v>851</v>
      </c>
      <c r="F1937" s="277" t="s">
        <v>2816</v>
      </c>
      <c r="G1937" s="274"/>
    </row>
    <row r="1938" spans="1:7" x14ac:dyDescent="0.4">
      <c r="A1938" s="275">
        <v>1345</v>
      </c>
      <c r="B1938" s="276">
        <v>14604</v>
      </c>
      <c r="C1938" s="274" t="s">
        <v>4793</v>
      </c>
      <c r="D1938" s="277" t="s">
        <v>2991</v>
      </c>
      <c r="E1938" s="275">
        <v>852</v>
      </c>
      <c r="F1938" s="277" t="s">
        <v>2991</v>
      </c>
      <c r="G1938" s="274"/>
    </row>
    <row r="1939" spans="1:7" x14ac:dyDescent="0.4">
      <c r="A1939" s="275">
        <v>1349</v>
      </c>
      <c r="B1939" s="276">
        <v>11287</v>
      </c>
      <c r="C1939" s="274" t="s">
        <v>4794</v>
      </c>
      <c r="D1939" s="277" t="s">
        <v>2816</v>
      </c>
      <c r="E1939" s="275">
        <v>853</v>
      </c>
      <c r="F1939" s="277" t="s">
        <v>2816</v>
      </c>
      <c r="G1939" s="274"/>
    </row>
    <row r="1940" spans="1:7" x14ac:dyDescent="0.4">
      <c r="A1940" s="275">
        <v>1372</v>
      </c>
      <c r="B1940" s="276">
        <v>13637</v>
      </c>
      <c r="C1940" s="274" t="s">
        <v>4795</v>
      </c>
      <c r="D1940" s="277" t="s">
        <v>2816</v>
      </c>
      <c r="E1940" s="275">
        <v>854</v>
      </c>
      <c r="F1940" s="277" t="s">
        <v>2816</v>
      </c>
      <c r="G1940" s="274"/>
    </row>
    <row r="1941" spans="1:7" x14ac:dyDescent="0.4">
      <c r="A1941" s="275">
        <v>1342</v>
      </c>
      <c r="B1941" s="276">
        <v>10518</v>
      </c>
      <c r="C1941" s="274" t="s">
        <v>4796</v>
      </c>
      <c r="D1941" s="277" t="s">
        <v>2816</v>
      </c>
      <c r="E1941" s="275">
        <v>855</v>
      </c>
      <c r="F1941" s="277" t="s">
        <v>2991</v>
      </c>
      <c r="G1941" s="274"/>
    </row>
    <row r="1942" spans="1:7" x14ac:dyDescent="0.4">
      <c r="A1942" s="275">
        <v>1402</v>
      </c>
      <c r="B1942" s="276">
        <v>14235</v>
      </c>
      <c r="C1942" s="274" t="s">
        <v>4797</v>
      </c>
      <c r="D1942" s="277" t="s">
        <v>2816</v>
      </c>
      <c r="E1942" s="275">
        <v>856</v>
      </c>
      <c r="F1942" s="277" t="s">
        <v>2816</v>
      </c>
      <c r="G1942" s="274"/>
    </row>
    <row r="1943" spans="1:7" x14ac:dyDescent="0.4">
      <c r="A1943" s="275">
        <v>1389</v>
      </c>
      <c r="B1943" s="276">
        <v>12812</v>
      </c>
      <c r="C1943" s="274" t="s">
        <v>4798</v>
      </c>
      <c r="D1943" s="277" t="s">
        <v>2816</v>
      </c>
      <c r="E1943" s="275">
        <v>857</v>
      </c>
      <c r="F1943" s="277" t="s">
        <v>2816</v>
      </c>
      <c r="G1943" s="274"/>
    </row>
    <row r="1944" spans="1:7" x14ac:dyDescent="0.4">
      <c r="A1944" s="275">
        <v>1232</v>
      </c>
      <c r="B1944" s="276">
        <v>11231</v>
      </c>
      <c r="C1944" s="274" t="s">
        <v>4799</v>
      </c>
      <c r="D1944" s="277" t="s">
        <v>2816</v>
      </c>
      <c r="E1944" s="275">
        <v>858</v>
      </c>
      <c r="F1944" s="277" t="s">
        <v>2816</v>
      </c>
      <c r="G1944" s="274"/>
    </row>
    <row r="1945" spans="1:7" x14ac:dyDescent="0.4">
      <c r="A1945" s="275">
        <v>1299</v>
      </c>
      <c r="B1945" s="276">
        <v>7010</v>
      </c>
      <c r="C1945" s="274" t="s">
        <v>4800</v>
      </c>
      <c r="D1945" s="277" t="s">
        <v>2816</v>
      </c>
      <c r="E1945" s="275">
        <v>859</v>
      </c>
      <c r="F1945" s="277" t="s">
        <v>2816</v>
      </c>
      <c r="G1945" s="274"/>
    </row>
    <row r="1946" spans="1:7" x14ac:dyDescent="0.4">
      <c r="A1946" s="275">
        <v>1301</v>
      </c>
      <c r="B1946" s="276">
        <v>10325</v>
      </c>
      <c r="C1946" s="274" t="s">
        <v>4801</v>
      </c>
      <c r="D1946" s="277" t="s">
        <v>2816</v>
      </c>
      <c r="E1946" s="275">
        <v>860</v>
      </c>
      <c r="F1946" s="277" t="s">
        <v>2816</v>
      </c>
      <c r="G1946" s="274"/>
    </row>
    <row r="1947" spans="1:7" x14ac:dyDescent="0.4">
      <c r="A1947" s="275">
        <v>1341</v>
      </c>
      <c r="B1947" s="276">
        <v>14411</v>
      </c>
      <c r="C1947" s="274" t="s">
        <v>4802</v>
      </c>
      <c r="D1947" s="277" t="s">
        <v>2816</v>
      </c>
      <c r="E1947" s="275">
        <v>861</v>
      </c>
      <c r="F1947" s="277" t="s">
        <v>2816</v>
      </c>
      <c r="G1947" s="274"/>
    </row>
    <row r="1948" spans="1:7" x14ac:dyDescent="0.4">
      <c r="A1948" s="275">
        <v>1380</v>
      </c>
      <c r="B1948" s="276">
        <v>12601</v>
      </c>
      <c r="C1948" s="274" t="s">
        <v>4803</v>
      </c>
      <c r="D1948" s="277" t="s">
        <v>2816</v>
      </c>
      <c r="E1948" s="275">
        <v>862</v>
      </c>
      <c r="F1948" s="277" t="s">
        <v>2816</v>
      </c>
      <c r="G1948" s="274"/>
    </row>
    <row r="1949" spans="1:7" x14ac:dyDescent="0.4">
      <c r="A1949" s="275">
        <v>1365</v>
      </c>
      <c r="B1949" s="276">
        <v>11689</v>
      </c>
      <c r="C1949" s="274" t="s">
        <v>2845</v>
      </c>
      <c r="D1949" s="277" t="s">
        <v>2816</v>
      </c>
      <c r="E1949" s="275">
        <v>863</v>
      </c>
      <c r="F1949" s="277" t="s">
        <v>2816</v>
      </c>
      <c r="G1949" s="274"/>
    </row>
    <row r="1950" spans="1:7" x14ac:dyDescent="0.4">
      <c r="A1950" s="275">
        <v>39</v>
      </c>
      <c r="B1950" s="276">
        <v>746</v>
      </c>
      <c r="C1950" s="274" t="s">
        <v>4804</v>
      </c>
      <c r="D1950" s="277" t="s">
        <v>2991</v>
      </c>
      <c r="E1950" s="275">
        <v>865</v>
      </c>
      <c r="F1950" s="277" t="s">
        <v>2991</v>
      </c>
      <c r="G1950" s="274"/>
    </row>
    <row r="1951" spans="1:7" x14ac:dyDescent="0.4">
      <c r="A1951" s="275">
        <v>1358</v>
      </c>
      <c r="B1951" s="276">
        <v>10768</v>
      </c>
      <c r="C1951" s="274" t="s">
        <v>4805</v>
      </c>
      <c r="D1951" s="277" t="s">
        <v>2816</v>
      </c>
      <c r="E1951" s="275">
        <v>866</v>
      </c>
      <c r="F1951" s="277" t="s">
        <v>2816</v>
      </c>
      <c r="G1951" s="274"/>
    </row>
    <row r="1952" spans="1:7" x14ac:dyDescent="0.4">
      <c r="A1952" s="275">
        <v>848</v>
      </c>
      <c r="B1952" s="276">
        <v>5071</v>
      </c>
      <c r="C1952" s="274" t="s">
        <v>4806</v>
      </c>
      <c r="D1952" s="277" t="s">
        <v>2816</v>
      </c>
      <c r="E1952" s="275">
        <v>867</v>
      </c>
      <c r="F1952" s="277" t="s">
        <v>2816</v>
      </c>
      <c r="G1952" s="274"/>
    </row>
    <row r="1953" spans="1:7" x14ac:dyDescent="0.4">
      <c r="A1953" s="275">
        <v>1331</v>
      </c>
      <c r="B1953" s="276">
        <v>14027</v>
      </c>
      <c r="C1953" s="274" t="s">
        <v>4807</v>
      </c>
      <c r="D1953" s="277" t="s">
        <v>2991</v>
      </c>
      <c r="E1953" s="275">
        <v>868</v>
      </c>
      <c r="F1953" s="277" t="s">
        <v>2991</v>
      </c>
      <c r="G1953" s="274"/>
    </row>
    <row r="1954" spans="1:7" x14ac:dyDescent="0.4">
      <c r="A1954" s="275">
        <v>1338</v>
      </c>
      <c r="B1954" s="276">
        <v>11720</v>
      </c>
      <c r="C1954" s="274" t="s">
        <v>4808</v>
      </c>
      <c r="D1954" s="277" t="s">
        <v>2816</v>
      </c>
      <c r="E1954" s="275">
        <v>869</v>
      </c>
      <c r="F1954" s="277" t="s">
        <v>2816</v>
      </c>
      <c r="G1954" s="274"/>
    </row>
    <row r="1955" spans="1:7" x14ac:dyDescent="0.4">
      <c r="A1955" s="275">
        <v>1361</v>
      </c>
      <c r="B1955" s="276">
        <v>12902</v>
      </c>
      <c r="C1955" s="274" t="s">
        <v>4809</v>
      </c>
      <c r="D1955" s="277" t="s">
        <v>2816</v>
      </c>
      <c r="E1955" s="275">
        <v>870</v>
      </c>
      <c r="F1955" s="277" t="s">
        <v>2991</v>
      </c>
      <c r="G1955" s="274"/>
    </row>
    <row r="1956" spans="1:7" x14ac:dyDescent="0.4">
      <c r="A1956" s="275">
        <v>1366</v>
      </c>
      <c r="B1956" s="276">
        <v>12402</v>
      </c>
      <c r="C1956" s="274" t="s">
        <v>4810</v>
      </c>
      <c r="D1956" s="277" t="s">
        <v>2816</v>
      </c>
      <c r="E1956" s="275">
        <v>871</v>
      </c>
      <c r="F1956" s="277" t="s">
        <v>2816</v>
      </c>
      <c r="G1956" s="274"/>
    </row>
    <row r="1957" spans="1:7" x14ac:dyDescent="0.4">
      <c r="A1957" s="275">
        <v>1360</v>
      </c>
      <c r="B1957" s="276">
        <v>13762</v>
      </c>
      <c r="C1957" s="274" t="s">
        <v>4811</v>
      </c>
      <c r="D1957" s="277" t="s">
        <v>2816</v>
      </c>
      <c r="E1957" s="275">
        <v>872</v>
      </c>
      <c r="F1957" s="277" t="s">
        <v>2816</v>
      </c>
      <c r="G1957" s="274"/>
    </row>
    <row r="1958" spans="1:7" x14ac:dyDescent="0.4">
      <c r="A1958" s="275">
        <v>1224</v>
      </c>
      <c r="B1958" s="276">
        <v>8018</v>
      </c>
      <c r="C1958" s="274" t="s">
        <v>4812</v>
      </c>
      <c r="D1958" s="277" t="s">
        <v>2816</v>
      </c>
      <c r="E1958" s="275">
        <v>873</v>
      </c>
      <c r="F1958" s="277" t="s">
        <v>2816</v>
      </c>
      <c r="G1958" s="274"/>
    </row>
    <row r="1959" spans="1:7" x14ac:dyDescent="0.4">
      <c r="A1959" s="275">
        <v>1369</v>
      </c>
      <c r="B1959" s="276">
        <v>11787</v>
      </c>
      <c r="C1959" s="274" t="s">
        <v>4813</v>
      </c>
      <c r="D1959" s="277" t="s">
        <v>2816</v>
      </c>
      <c r="E1959" s="275">
        <v>874</v>
      </c>
      <c r="F1959" s="277" t="s">
        <v>2816</v>
      </c>
      <c r="G1959" s="274"/>
    </row>
    <row r="1960" spans="1:7" x14ac:dyDescent="0.4">
      <c r="A1960" s="275">
        <v>1395</v>
      </c>
      <c r="B1960" s="276">
        <v>12496</v>
      </c>
      <c r="C1960" s="274" t="s">
        <v>4814</v>
      </c>
      <c r="D1960" s="277" t="s">
        <v>2991</v>
      </c>
      <c r="E1960" s="275">
        <v>875</v>
      </c>
      <c r="F1960" s="277" t="s">
        <v>2991</v>
      </c>
      <c r="G1960" s="274"/>
    </row>
    <row r="1961" spans="1:7" x14ac:dyDescent="0.4">
      <c r="A1961" s="275">
        <v>1373</v>
      </c>
      <c r="B1961" s="276">
        <v>8765</v>
      </c>
      <c r="C1961" s="274" t="s">
        <v>4815</v>
      </c>
      <c r="D1961" s="277" t="s">
        <v>2816</v>
      </c>
      <c r="E1961" s="275">
        <v>876</v>
      </c>
      <c r="F1961" s="277" t="s">
        <v>2816</v>
      </c>
      <c r="G1961" s="274"/>
    </row>
    <row r="1962" spans="1:7" x14ac:dyDescent="0.4">
      <c r="A1962" s="275">
        <v>212</v>
      </c>
      <c r="B1962" s="276">
        <v>3540</v>
      </c>
      <c r="C1962" s="274" t="s">
        <v>4816</v>
      </c>
      <c r="D1962" s="277" t="s">
        <v>2816</v>
      </c>
      <c r="E1962" s="275">
        <v>877</v>
      </c>
      <c r="F1962" s="277" t="s">
        <v>2816</v>
      </c>
      <c r="G1962" s="274"/>
    </row>
    <row r="1963" spans="1:7" x14ac:dyDescent="0.4">
      <c r="A1963" s="275">
        <v>1355</v>
      </c>
      <c r="B1963" s="276">
        <v>14419</v>
      </c>
      <c r="C1963" s="274" t="s">
        <v>4817</v>
      </c>
      <c r="D1963" s="277" t="s">
        <v>2816</v>
      </c>
      <c r="E1963" s="275">
        <v>878</v>
      </c>
      <c r="F1963" s="277" t="s">
        <v>2816</v>
      </c>
      <c r="G1963" s="274"/>
    </row>
    <row r="1964" spans="1:7" x14ac:dyDescent="0.4">
      <c r="A1964" s="275">
        <v>1392</v>
      </c>
      <c r="B1964" s="276">
        <v>13422</v>
      </c>
      <c r="C1964" s="274" t="s">
        <v>4818</v>
      </c>
      <c r="D1964" s="277" t="s">
        <v>2816</v>
      </c>
      <c r="E1964" s="275">
        <v>879</v>
      </c>
      <c r="F1964" s="277" t="s">
        <v>2816</v>
      </c>
      <c r="G1964" s="274"/>
    </row>
    <row r="1965" spans="1:7" x14ac:dyDescent="0.4">
      <c r="A1965" s="275">
        <v>1378</v>
      </c>
      <c r="B1965" s="276">
        <v>9630</v>
      </c>
      <c r="C1965" s="274" t="s">
        <v>4819</v>
      </c>
      <c r="D1965" s="277" t="s">
        <v>2816</v>
      </c>
      <c r="E1965" s="275">
        <v>880</v>
      </c>
      <c r="F1965" s="277" t="s">
        <v>2816</v>
      </c>
      <c r="G1965" s="274"/>
    </row>
    <row r="1966" spans="1:7" x14ac:dyDescent="0.4">
      <c r="A1966" s="275">
        <v>1315</v>
      </c>
      <c r="B1966" s="276">
        <v>13802</v>
      </c>
      <c r="C1966" s="274" t="s">
        <v>4820</v>
      </c>
      <c r="D1966" s="277" t="s">
        <v>2816</v>
      </c>
      <c r="E1966" s="275">
        <v>881</v>
      </c>
      <c r="F1966" s="277" t="s">
        <v>2816</v>
      </c>
      <c r="G1966" s="274"/>
    </row>
    <row r="1967" spans="1:7" x14ac:dyDescent="0.4">
      <c r="A1967" s="275">
        <v>1298</v>
      </c>
      <c r="B1967" s="276">
        <v>10571</v>
      </c>
      <c r="C1967" s="274" t="s">
        <v>4821</v>
      </c>
      <c r="D1967" s="277" t="s">
        <v>2816</v>
      </c>
      <c r="E1967" s="275">
        <v>882</v>
      </c>
      <c r="F1967" s="277" t="s">
        <v>2816</v>
      </c>
      <c r="G1967" s="274"/>
    </row>
    <row r="1968" spans="1:7" x14ac:dyDescent="0.4">
      <c r="A1968" s="275">
        <v>1306</v>
      </c>
      <c r="B1968" s="276">
        <v>13775</v>
      </c>
      <c r="C1968" s="274" t="s">
        <v>4822</v>
      </c>
      <c r="D1968" s="277" t="s">
        <v>2816</v>
      </c>
      <c r="E1968" s="275">
        <v>883</v>
      </c>
      <c r="F1968" s="277" t="s">
        <v>2816</v>
      </c>
      <c r="G1968" s="274"/>
    </row>
    <row r="1969" spans="1:7" x14ac:dyDescent="0.4">
      <c r="A1969" s="275">
        <v>1370</v>
      </c>
      <c r="B1969" s="276">
        <v>14010</v>
      </c>
      <c r="C1969" s="274" t="s">
        <v>4823</v>
      </c>
      <c r="D1969" s="277" t="s">
        <v>2816</v>
      </c>
      <c r="E1969" s="275">
        <v>884</v>
      </c>
      <c r="F1969" s="277" t="s">
        <v>2816</v>
      </c>
      <c r="G1969" s="274"/>
    </row>
    <row r="1970" spans="1:7" x14ac:dyDescent="0.4">
      <c r="A1970" s="275">
        <v>1354</v>
      </c>
      <c r="B1970" s="276">
        <v>13806</v>
      </c>
      <c r="C1970" s="274" t="s">
        <v>4824</v>
      </c>
      <c r="D1970" s="277" t="s">
        <v>2816</v>
      </c>
      <c r="E1970" s="275">
        <v>885</v>
      </c>
      <c r="F1970" s="277" t="s">
        <v>2816</v>
      </c>
      <c r="G1970" s="274"/>
    </row>
    <row r="1971" spans="1:7" x14ac:dyDescent="0.4">
      <c r="A1971" s="275">
        <v>823</v>
      </c>
      <c r="B1971" s="276">
        <v>10720</v>
      </c>
      <c r="C1971" s="274" t="s">
        <v>4825</v>
      </c>
      <c r="D1971" s="277" t="s">
        <v>2816</v>
      </c>
      <c r="E1971" s="275">
        <v>886</v>
      </c>
      <c r="F1971" s="277" t="s">
        <v>2816</v>
      </c>
      <c r="G1971" s="274"/>
    </row>
    <row r="1972" spans="1:7" x14ac:dyDescent="0.4">
      <c r="A1972" s="275">
        <v>1321</v>
      </c>
      <c r="B1972" s="276">
        <v>12241</v>
      </c>
      <c r="C1972" s="274" t="s">
        <v>4826</v>
      </c>
      <c r="D1972" s="277" t="s">
        <v>2816</v>
      </c>
      <c r="E1972" s="275">
        <v>887</v>
      </c>
      <c r="F1972" s="277" t="s">
        <v>2816</v>
      </c>
      <c r="G1972" s="274"/>
    </row>
    <row r="1973" spans="1:7" x14ac:dyDescent="0.4">
      <c r="A1973" s="275">
        <v>1376</v>
      </c>
      <c r="B1973" s="276">
        <v>14012</v>
      </c>
      <c r="C1973" s="274" t="s">
        <v>4827</v>
      </c>
      <c r="D1973" s="277" t="s">
        <v>2816</v>
      </c>
      <c r="E1973" s="275">
        <v>888</v>
      </c>
      <c r="F1973" s="277" t="s">
        <v>2991</v>
      </c>
      <c r="G1973" s="274"/>
    </row>
    <row r="1974" spans="1:7" x14ac:dyDescent="0.4">
      <c r="A1974" s="275">
        <v>1368</v>
      </c>
      <c r="B1974" s="276">
        <v>13070</v>
      </c>
      <c r="C1974" s="274" t="s">
        <v>4828</v>
      </c>
      <c r="D1974" s="277" t="s">
        <v>2816</v>
      </c>
      <c r="E1974" s="275">
        <v>889</v>
      </c>
      <c r="F1974" s="277" t="s">
        <v>2991</v>
      </c>
      <c r="G1974" s="274"/>
    </row>
    <row r="1975" spans="1:7" x14ac:dyDescent="0.4">
      <c r="A1975" s="275">
        <v>1318</v>
      </c>
      <c r="B1975" s="276">
        <v>10814</v>
      </c>
      <c r="C1975" s="274" t="s">
        <v>2832</v>
      </c>
      <c r="D1975" s="277" t="s">
        <v>2816</v>
      </c>
      <c r="E1975" s="275">
        <v>890</v>
      </c>
      <c r="F1975" s="277" t="s">
        <v>2816</v>
      </c>
      <c r="G1975" s="274"/>
    </row>
    <row r="1976" spans="1:7" x14ac:dyDescent="0.4">
      <c r="A1976" s="275">
        <v>1328</v>
      </c>
      <c r="B1976" s="276">
        <v>1306</v>
      </c>
      <c r="C1976" s="274" t="s">
        <v>4829</v>
      </c>
      <c r="D1976" s="277" t="s">
        <v>2816</v>
      </c>
      <c r="E1976" s="275">
        <v>891</v>
      </c>
      <c r="F1976" s="277" t="s">
        <v>2816</v>
      </c>
      <c r="G1976" s="274"/>
    </row>
    <row r="1977" spans="1:7" x14ac:dyDescent="0.4">
      <c r="A1977" s="275">
        <v>1344</v>
      </c>
      <c r="B1977" s="276">
        <v>12672</v>
      </c>
      <c r="C1977" s="274" t="s">
        <v>4830</v>
      </c>
      <c r="D1977" s="277" t="s">
        <v>2991</v>
      </c>
      <c r="E1977" s="275">
        <v>892</v>
      </c>
      <c r="F1977" s="277" t="s">
        <v>2991</v>
      </c>
      <c r="G1977" s="274"/>
    </row>
    <row r="1978" spans="1:7" x14ac:dyDescent="0.4">
      <c r="A1978" s="275">
        <v>1302</v>
      </c>
      <c r="B1978" s="276">
        <v>4138</v>
      </c>
      <c r="C1978" s="274" t="s">
        <v>4831</v>
      </c>
      <c r="D1978" s="277" t="s">
        <v>2816</v>
      </c>
      <c r="E1978" s="275">
        <v>893</v>
      </c>
      <c r="F1978" s="277" t="s">
        <v>2816</v>
      </c>
      <c r="G1978" s="274"/>
    </row>
    <row r="1979" spans="1:7" x14ac:dyDescent="0.4">
      <c r="A1979" s="275">
        <v>1308</v>
      </c>
      <c r="B1979" s="276">
        <v>14189</v>
      </c>
      <c r="C1979" s="274" t="s">
        <v>4832</v>
      </c>
      <c r="D1979" s="277" t="s">
        <v>2816</v>
      </c>
      <c r="E1979" s="275">
        <v>894</v>
      </c>
      <c r="F1979" s="277" t="s">
        <v>2816</v>
      </c>
      <c r="G1979" s="274"/>
    </row>
    <row r="1980" spans="1:7" x14ac:dyDescent="0.4">
      <c r="A1980" s="275">
        <v>1357</v>
      </c>
      <c r="B1980" s="276">
        <v>13429</v>
      </c>
      <c r="C1980" s="274" t="s">
        <v>4833</v>
      </c>
      <c r="D1980" s="277" t="s">
        <v>2816</v>
      </c>
      <c r="E1980" s="275">
        <v>895</v>
      </c>
      <c r="F1980" s="277" t="s">
        <v>2816</v>
      </c>
      <c r="G1980" s="274"/>
    </row>
    <row r="1981" spans="1:7" x14ac:dyDescent="0.4">
      <c r="A1981" s="275">
        <v>1393</v>
      </c>
      <c r="B1981" s="276">
        <v>8835</v>
      </c>
      <c r="C1981" s="274" t="s">
        <v>4834</v>
      </c>
      <c r="D1981" s="277" t="s">
        <v>2816</v>
      </c>
      <c r="E1981" s="275">
        <v>896</v>
      </c>
      <c r="F1981" s="277" t="s">
        <v>2816</v>
      </c>
      <c r="G1981" s="274"/>
    </row>
    <row r="1982" spans="1:7" x14ac:dyDescent="0.4">
      <c r="A1982" s="275">
        <v>1316</v>
      </c>
      <c r="B1982" s="276">
        <v>13482</v>
      </c>
      <c r="C1982" s="274" t="s">
        <v>4835</v>
      </c>
      <c r="D1982" s="277" t="s">
        <v>2816</v>
      </c>
      <c r="E1982" s="275">
        <v>897</v>
      </c>
      <c r="F1982" s="277" t="s">
        <v>2991</v>
      </c>
      <c r="G1982" s="274"/>
    </row>
    <row r="1983" spans="1:7" x14ac:dyDescent="0.4">
      <c r="A1983" s="275">
        <v>1375</v>
      </c>
      <c r="B1983" s="276">
        <v>9174</v>
      </c>
      <c r="C1983" s="274" t="s">
        <v>4836</v>
      </c>
      <c r="D1983" s="277" t="s">
        <v>2816</v>
      </c>
      <c r="E1983" s="275">
        <v>898</v>
      </c>
      <c r="F1983" s="277" t="s">
        <v>2816</v>
      </c>
      <c r="G1983" s="274"/>
    </row>
    <row r="1984" spans="1:7" x14ac:dyDescent="0.4">
      <c r="A1984" s="275">
        <v>540</v>
      </c>
      <c r="B1984" s="276">
        <v>5428</v>
      </c>
      <c r="C1984" s="274" t="s">
        <v>4837</v>
      </c>
      <c r="D1984" s="277" t="s">
        <v>2816</v>
      </c>
      <c r="E1984" s="275">
        <v>899</v>
      </c>
      <c r="F1984" s="277" t="s">
        <v>2816</v>
      </c>
      <c r="G1984" s="274"/>
    </row>
    <row r="1985" spans="1:7" x14ac:dyDescent="0.4">
      <c r="A1985" s="275">
        <v>1168</v>
      </c>
      <c r="B1985" s="276">
        <v>10416</v>
      </c>
      <c r="C1985" s="274" t="s">
        <v>4838</v>
      </c>
      <c r="D1985" s="277" t="s">
        <v>2816</v>
      </c>
      <c r="E1985" s="275">
        <v>900</v>
      </c>
      <c r="F1985" s="277" t="s">
        <v>2991</v>
      </c>
      <c r="G1985" s="274"/>
    </row>
    <row r="1986" spans="1:7" x14ac:dyDescent="0.4">
      <c r="A1986" s="275">
        <v>1383</v>
      </c>
      <c r="B1986" s="276">
        <v>10592</v>
      </c>
      <c r="C1986" s="274" t="s">
        <v>4839</v>
      </c>
      <c r="D1986" s="277" t="s">
        <v>2816</v>
      </c>
      <c r="E1986" s="275">
        <v>901</v>
      </c>
      <c r="F1986" s="277" t="s">
        <v>2816</v>
      </c>
      <c r="G1986" s="274"/>
    </row>
    <row r="1987" spans="1:7" x14ac:dyDescent="0.4">
      <c r="A1987" s="275">
        <v>1323</v>
      </c>
      <c r="B1987" s="276">
        <v>13891</v>
      </c>
      <c r="C1987" s="274" t="s">
        <v>4840</v>
      </c>
      <c r="D1987" s="277" t="s">
        <v>2816</v>
      </c>
      <c r="E1987" s="275">
        <v>902</v>
      </c>
      <c r="F1987" s="277" t="s">
        <v>2816</v>
      </c>
      <c r="G1987" s="274"/>
    </row>
    <row r="1988" spans="1:7" x14ac:dyDescent="0.4">
      <c r="A1988" s="275">
        <v>1390</v>
      </c>
      <c r="B1988" s="276">
        <v>13826</v>
      </c>
      <c r="C1988" s="274" t="s">
        <v>4841</v>
      </c>
      <c r="D1988" s="277" t="s">
        <v>2816</v>
      </c>
      <c r="E1988" s="275">
        <v>903</v>
      </c>
      <c r="F1988" s="277" t="s">
        <v>2816</v>
      </c>
      <c r="G1988" s="274"/>
    </row>
    <row r="1989" spans="1:7" x14ac:dyDescent="0.4">
      <c r="A1989" s="275">
        <v>1337</v>
      </c>
      <c r="B1989" s="276">
        <v>13980</v>
      </c>
      <c r="C1989" s="274" t="s">
        <v>4842</v>
      </c>
      <c r="D1989" s="277" t="s">
        <v>2816</v>
      </c>
      <c r="E1989" s="275">
        <v>904</v>
      </c>
      <c r="F1989" s="277" t="s">
        <v>2816</v>
      </c>
      <c r="G1989" s="274"/>
    </row>
    <row r="1990" spans="1:7" x14ac:dyDescent="0.4">
      <c r="A1990" s="275">
        <v>1426</v>
      </c>
      <c r="B1990" s="276">
        <v>10482</v>
      </c>
      <c r="C1990" s="274" t="s">
        <v>4843</v>
      </c>
      <c r="D1990" s="277" t="s">
        <v>2816</v>
      </c>
      <c r="E1990" s="275">
        <v>905</v>
      </c>
      <c r="F1990" s="277" t="s">
        <v>2816</v>
      </c>
      <c r="G1990" s="274"/>
    </row>
    <row r="1991" spans="1:7" x14ac:dyDescent="0.4">
      <c r="A1991" s="275">
        <v>1377</v>
      </c>
      <c r="B1991" s="276">
        <v>11799</v>
      </c>
      <c r="C1991" s="274" t="s">
        <v>4844</v>
      </c>
      <c r="D1991" s="277" t="s">
        <v>2816</v>
      </c>
      <c r="E1991" s="275">
        <v>906</v>
      </c>
      <c r="F1991" s="277" t="s">
        <v>2816</v>
      </c>
      <c r="G1991" s="274"/>
    </row>
    <row r="1992" spans="1:7" x14ac:dyDescent="0.4">
      <c r="A1992" s="275">
        <v>1310</v>
      </c>
      <c r="B1992" s="276">
        <v>13660</v>
      </c>
      <c r="C1992" s="274" t="s">
        <v>4845</v>
      </c>
      <c r="D1992" s="277" t="s">
        <v>2816</v>
      </c>
      <c r="E1992" s="275">
        <v>907</v>
      </c>
      <c r="F1992" s="277" t="s">
        <v>2816</v>
      </c>
      <c r="G1992" s="274"/>
    </row>
    <row r="1993" spans="1:7" x14ac:dyDescent="0.4">
      <c r="A1993" s="275">
        <v>1353</v>
      </c>
      <c r="B1993" s="276">
        <v>9406</v>
      </c>
      <c r="C1993" s="274" t="s">
        <v>4846</v>
      </c>
      <c r="D1993" s="277" t="s">
        <v>2816</v>
      </c>
      <c r="E1993" s="275">
        <v>908</v>
      </c>
      <c r="F1993" s="277" t="s">
        <v>2816</v>
      </c>
      <c r="G1993" s="274"/>
    </row>
    <row r="1994" spans="1:7" x14ac:dyDescent="0.4">
      <c r="A1994" s="275">
        <v>1254</v>
      </c>
      <c r="B1994" s="276">
        <v>13160</v>
      </c>
      <c r="C1994" s="274" t="s">
        <v>4847</v>
      </c>
      <c r="D1994" s="277" t="s">
        <v>2816</v>
      </c>
      <c r="E1994" s="275">
        <v>909</v>
      </c>
      <c r="F1994" s="277" t="s">
        <v>2816</v>
      </c>
      <c r="G1994" s="274"/>
    </row>
    <row r="1995" spans="1:7" x14ac:dyDescent="0.4">
      <c r="A1995" s="275">
        <v>1388</v>
      </c>
      <c r="B1995" s="276">
        <v>13535</v>
      </c>
      <c r="C1995" s="274" t="s">
        <v>4848</v>
      </c>
      <c r="D1995" s="277" t="s">
        <v>2816</v>
      </c>
      <c r="E1995" s="275">
        <v>910</v>
      </c>
      <c r="F1995" s="277" t="s">
        <v>2816</v>
      </c>
      <c r="G1995" s="274"/>
    </row>
    <row r="1996" spans="1:7" x14ac:dyDescent="0.4">
      <c r="A1996" s="275">
        <v>1175</v>
      </c>
      <c r="B1996" s="276">
        <v>10956</v>
      </c>
      <c r="C1996" s="274" t="s">
        <v>4849</v>
      </c>
      <c r="D1996" s="277" t="s">
        <v>2816</v>
      </c>
      <c r="E1996" s="275">
        <v>911</v>
      </c>
      <c r="F1996" s="277" t="s">
        <v>2816</v>
      </c>
      <c r="G1996" s="274"/>
    </row>
    <row r="1997" spans="1:7" x14ac:dyDescent="0.4">
      <c r="A1997" s="275">
        <v>1309</v>
      </c>
      <c r="B1997" s="276">
        <v>14098</v>
      </c>
      <c r="C1997" s="274" t="s">
        <v>4850</v>
      </c>
      <c r="D1997" s="277" t="s">
        <v>2816</v>
      </c>
      <c r="E1997" s="275">
        <v>912</v>
      </c>
      <c r="F1997" s="277" t="s">
        <v>2991</v>
      </c>
      <c r="G1997" s="274"/>
    </row>
    <row r="1998" spans="1:7" x14ac:dyDescent="0.4">
      <c r="A1998" s="275">
        <v>1384</v>
      </c>
      <c r="B1998" s="276">
        <v>9453</v>
      </c>
      <c r="C1998" s="274" t="s">
        <v>4851</v>
      </c>
      <c r="D1998" s="277" t="s">
        <v>2816</v>
      </c>
      <c r="E1998" s="275">
        <v>913</v>
      </c>
      <c r="F1998" s="277" t="s">
        <v>2816</v>
      </c>
      <c r="G1998" s="274"/>
    </row>
    <row r="1999" spans="1:7" x14ac:dyDescent="0.4">
      <c r="A1999" s="275">
        <v>1401</v>
      </c>
      <c r="B1999" s="276">
        <v>13238</v>
      </c>
      <c r="C1999" s="274" t="s">
        <v>4852</v>
      </c>
      <c r="D1999" s="277" t="s">
        <v>2816</v>
      </c>
      <c r="E1999" s="275">
        <v>915</v>
      </c>
      <c r="F1999" s="277" t="s">
        <v>2816</v>
      </c>
      <c r="G1999" s="274"/>
    </row>
    <row r="2000" spans="1:7" x14ac:dyDescent="0.4">
      <c r="A2000" s="275">
        <v>1324</v>
      </c>
      <c r="B2000" s="276">
        <v>13469</v>
      </c>
      <c r="C2000" s="274" t="s">
        <v>4853</v>
      </c>
      <c r="D2000" s="277" t="s">
        <v>2816</v>
      </c>
      <c r="E2000" s="275">
        <v>916</v>
      </c>
      <c r="F2000" s="277" t="s">
        <v>2816</v>
      </c>
      <c r="G2000" s="274"/>
    </row>
    <row r="2001" spans="1:7" x14ac:dyDescent="0.4">
      <c r="A2001" s="275">
        <v>1403</v>
      </c>
      <c r="B2001" s="276">
        <v>14005</v>
      </c>
      <c r="C2001" s="274" t="s">
        <v>4854</v>
      </c>
      <c r="D2001" s="277" t="s">
        <v>2816</v>
      </c>
      <c r="E2001" s="275">
        <v>917</v>
      </c>
      <c r="F2001" s="277" t="s">
        <v>2816</v>
      </c>
      <c r="G2001" s="274"/>
    </row>
    <row r="2002" spans="1:7" x14ac:dyDescent="0.4">
      <c r="A2002" s="275">
        <v>338</v>
      </c>
      <c r="B2002" s="276">
        <v>6220</v>
      </c>
      <c r="C2002" s="274" t="s">
        <v>4855</v>
      </c>
      <c r="D2002" s="277" t="s">
        <v>2816</v>
      </c>
      <c r="E2002" s="275">
        <v>918</v>
      </c>
      <c r="F2002" s="277" t="s">
        <v>2816</v>
      </c>
      <c r="G2002" s="274"/>
    </row>
    <row r="2003" spans="1:7" x14ac:dyDescent="0.4">
      <c r="A2003" s="275">
        <v>969</v>
      </c>
      <c r="B2003" s="276">
        <v>8582</v>
      </c>
      <c r="C2003" s="274" t="s">
        <v>4856</v>
      </c>
      <c r="D2003" s="277" t="s">
        <v>2816</v>
      </c>
      <c r="E2003" s="275">
        <v>919</v>
      </c>
      <c r="F2003" s="277" t="s">
        <v>2991</v>
      </c>
      <c r="G2003" s="274"/>
    </row>
    <row r="2004" spans="1:7" x14ac:dyDescent="0.4">
      <c r="A2004" s="275">
        <v>1336</v>
      </c>
      <c r="B2004" s="276">
        <v>13250</v>
      </c>
      <c r="C2004" s="274" t="s">
        <v>4857</v>
      </c>
      <c r="D2004" s="277" t="s">
        <v>2816</v>
      </c>
      <c r="E2004" s="275">
        <v>920</v>
      </c>
      <c r="F2004" s="277" t="s">
        <v>2991</v>
      </c>
      <c r="G2004" s="274"/>
    </row>
    <row r="2005" spans="1:7" x14ac:dyDescent="0.4">
      <c r="A2005" s="275">
        <v>1420</v>
      </c>
      <c r="B2005" s="276">
        <v>12641</v>
      </c>
      <c r="C2005" s="274" t="s">
        <v>4858</v>
      </c>
      <c r="D2005" s="277" t="s">
        <v>3023</v>
      </c>
      <c r="E2005" s="275">
        <v>921</v>
      </c>
      <c r="F2005" s="277" t="s">
        <v>3023</v>
      </c>
      <c r="G2005" s="274"/>
    </row>
    <row r="2006" spans="1:7" x14ac:dyDescent="0.4">
      <c r="A2006" s="275">
        <v>1431</v>
      </c>
      <c r="B2006" s="276">
        <v>15217</v>
      </c>
      <c r="C2006" s="274" t="s">
        <v>4859</v>
      </c>
      <c r="D2006" s="277" t="s">
        <v>3023</v>
      </c>
      <c r="E2006" s="275">
        <v>922</v>
      </c>
      <c r="F2006" s="277" t="s">
        <v>3023</v>
      </c>
      <c r="G2006" s="274"/>
    </row>
    <row r="2007" spans="1:7" x14ac:dyDescent="0.4">
      <c r="A2007" s="275">
        <v>1289</v>
      </c>
      <c r="B2007" s="276">
        <v>13665</v>
      </c>
      <c r="C2007" s="274" t="s">
        <v>4860</v>
      </c>
      <c r="D2007" s="277" t="s">
        <v>3023</v>
      </c>
      <c r="E2007" s="275">
        <v>923</v>
      </c>
      <c r="F2007" s="277" t="s">
        <v>3023</v>
      </c>
      <c r="G2007" s="274"/>
    </row>
    <row r="2008" spans="1:7" x14ac:dyDescent="0.4">
      <c r="A2008" s="275">
        <v>1410</v>
      </c>
      <c r="B2008" s="276">
        <v>10967</v>
      </c>
      <c r="C2008" s="274" t="s">
        <v>4861</v>
      </c>
      <c r="D2008" s="277" t="s">
        <v>3023</v>
      </c>
      <c r="E2008" s="275">
        <v>924</v>
      </c>
      <c r="F2008" s="277" t="s">
        <v>3023</v>
      </c>
      <c r="G2008" s="274"/>
    </row>
    <row r="2009" spans="1:7" x14ac:dyDescent="0.4">
      <c r="A2009" s="275">
        <v>1350</v>
      </c>
      <c r="B2009" s="276">
        <v>11784</v>
      </c>
      <c r="C2009" s="274" t="s">
        <v>4862</v>
      </c>
      <c r="D2009" s="277" t="s">
        <v>3023</v>
      </c>
      <c r="E2009" s="275">
        <v>925</v>
      </c>
      <c r="F2009" s="277" t="s">
        <v>3023</v>
      </c>
      <c r="G2009" s="274"/>
    </row>
    <row r="2010" spans="1:7" x14ac:dyDescent="0.4">
      <c r="A2010" s="275">
        <v>1081</v>
      </c>
      <c r="B2010" s="276">
        <v>11872</v>
      </c>
      <c r="C2010" s="274" t="s">
        <v>4863</v>
      </c>
      <c r="D2010" s="277" t="s">
        <v>3023</v>
      </c>
      <c r="E2010" s="275">
        <v>926</v>
      </c>
      <c r="F2010" s="277" t="s">
        <v>3023</v>
      </c>
      <c r="G2010" s="274"/>
    </row>
    <row r="2011" spans="1:7" x14ac:dyDescent="0.4">
      <c r="A2011" s="275">
        <v>1456</v>
      </c>
      <c r="B2011" s="276">
        <v>13119</v>
      </c>
      <c r="C2011" s="274" t="s">
        <v>4864</v>
      </c>
      <c r="D2011" s="277" t="s">
        <v>3023</v>
      </c>
      <c r="E2011" s="275">
        <v>927</v>
      </c>
      <c r="F2011" s="277" t="s">
        <v>3023</v>
      </c>
      <c r="G2011" s="274"/>
    </row>
    <row r="2012" spans="1:7" x14ac:dyDescent="0.4">
      <c r="A2012" s="275">
        <v>1417</v>
      </c>
      <c r="B2012" s="276">
        <v>2660</v>
      </c>
      <c r="C2012" s="274" t="s">
        <v>4865</v>
      </c>
      <c r="D2012" s="277" t="s">
        <v>3023</v>
      </c>
      <c r="E2012" s="275">
        <v>928</v>
      </c>
      <c r="F2012" s="277" t="s">
        <v>3023</v>
      </c>
      <c r="G2012" s="274"/>
    </row>
    <row r="2013" spans="1:7" x14ac:dyDescent="0.4">
      <c r="A2013" s="275">
        <v>937</v>
      </c>
      <c r="B2013" s="276">
        <v>10585</v>
      </c>
      <c r="C2013" s="274" t="s">
        <v>4866</v>
      </c>
      <c r="D2013" s="277" t="s">
        <v>3023</v>
      </c>
      <c r="E2013" s="275">
        <v>929</v>
      </c>
      <c r="F2013" s="277" t="s">
        <v>3023</v>
      </c>
      <c r="G2013" s="274"/>
    </row>
    <row r="2014" spans="1:7" x14ac:dyDescent="0.4">
      <c r="A2014" s="275">
        <v>1407</v>
      </c>
      <c r="B2014" s="276">
        <v>10504</v>
      </c>
      <c r="C2014" s="274" t="s">
        <v>4867</v>
      </c>
      <c r="D2014" s="277" t="s">
        <v>3023</v>
      </c>
      <c r="E2014" s="275">
        <v>930</v>
      </c>
      <c r="F2014" s="277" t="s">
        <v>3023</v>
      </c>
      <c r="G2014" s="274"/>
    </row>
    <row r="2015" spans="1:7" x14ac:dyDescent="0.4">
      <c r="A2015" s="275">
        <v>1438</v>
      </c>
      <c r="B2015" s="276">
        <v>14672</v>
      </c>
      <c r="C2015" s="274" t="s">
        <v>4868</v>
      </c>
      <c r="D2015" s="277" t="s">
        <v>3023</v>
      </c>
      <c r="E2015" s="275">
        <v>931</v>
      </c>
      <c r="F2015" s="277" t="s">
        <v>3023</v>
      </c>
      <c r="G2015" s="274"/>
    </row>
    <row r="2016" spans="1:7" x14ac:dyDescent="0.4">
      <c r="A2016" s="275">
        <v>1466</v>
      </c>
      <c r="B2016" s="276">
        <v>12642</v>
      </c>
      <c r="C2016" s="274" t="s">
        <v>4869</v>
      </c>
      <c r="D2016" s="277" t="s">
        <v>3023</v>
      </c>
      <c r="E2016" s="275">
        <v>932</v>
      </c>
      <c r="F2016" s="277" t="s">
        <v>3023</v>
      </c>
      <c r="G2016" s="274"/>
    </row>
    <row r="2017" spans="1:7" x14ac:dyDescent="0.4">
      <c r="A2017" s="275">
        <v>1436</v>
      </c>
      <c r="B2017" s="276">
        <v>9348</v>
      </c>
      <c r="C2017" s="274" t="s">
        <v>4870</v>
      </c>
      <c r="D2017" s="277" t="s">
        <v>3023</v>
      </c>
      <c r="E2017" s="275">
        <v>933</v>
      </c>
      <c r="F2017" s="277" t="s">
        <v>3023</v>
      </c>
      <c r="G2017" s="274"/>
    </row>
    <row r="2018" spans="1:7" x14ac:dyDescent="0.4">
      <c r="A2018" s="275">
        <v>1412</v>
      </c>
      <c r="B2018" s="276">
        <v>11264</v>
      </c>
      <c r="C2018" s="274" t="s">
        <v>4871</v>
      </c>
      <c r="D2018" s="277" t="s">
        <v>3023</v>
      </c>
      <c r="E2018" s="275">
        <v>934</v>
      </c>
      <c r="F2018" s="277" t="s">
        <v>3023</v>
      </c>
      <c r="G2018" s="274"/>
    </row>
    <row r="2019" spans="1:7" x14ac:dyDescent="0.4">
      <c r="A2019" s="275">
        <v>1485</v>
      </c>
      <c r="B2019" s="276">
        <v>14765</v>
      </c>
      <c r="C2019" s="274" t="s">
        <v>4872</v>
      </c>
      <c r="D2019" s="277" t="s">
        <v>3023</v>
      </c>
      <c r="E2019" s="275">
        <v>935</v>
      </c>
      <c r="F2019" s="277" t="s">
        <v>3023</v>
      </c>
      <c r="G2019" s="274"/>
    </row>
    <row r="2020" spans="1:7" x14ac:dyDescent="0.4">
      <c r="A2020" s="275">
        <v>1421</v>
      </c>
      <c r="B2020" s="276">
        <v>12571</v>
      </c>
      <c r="C2020" s="274" t="s">
        <v>4873</v>
      </c>
      <c r="D2020" s="277" t="s">
        <v>3023</v>
      </c>
      <c r="E2020" s="275">
        <v>936</v>
      </c>
      <c r="F2020" s="277" t="s">
        <v>3023</v>
      </c>
      <c r="G2020" s="274"/>
    </row>
    <row r="2021" spans="1:7" x14ac:dyDescent="0.4">
      <c r="A2021" s="275">
        <v>1487</v>
      </c>
      <c r="B2021" s="276">
        <v>14346</v>
      </c>
      <c r="C2021" s="274" t="s">
        <v>4874</v>
      </c>
      <c r="D2021" s="277" t="s">
        <v>3023</v>
      </c>
      <c r="E2021" s="275">
        <v>937</v>
      </c>
      <c r="F2021" s="277" t="s">
        <v>3023</v>
      </c>
      <c r="G2021" s="274"/>
    </row>
    <row r="2022" spans="1:7" x14ac:dyDescent="0.4">
      <c r="A2022" s="275">
        <v>1453</v>
      </c>
      <c r="B2022" s="276">
        <v>14641</v>
      </c>
      <c r="C2022" s="274" t="s">
        <v>4875</v>
      </c>
      <c r="D2022" s="277" t="s">
        <v>3023</v>
      </c>
      <c r="E2022" s="275">
        <v>938</v>
      </c>
      <c r="F2022" s="277" t="s">
        <v>3023</v>
      </c>
      <c r="G2022" s="274"/>
    </row>
    <row r="2023" spans="1:7" x14ac:dyDescent="0.4">
      <c r="A2023" s="275">
        <v>1464</v>
      </c>
      <c r="B2023" s="276">
        <v>13670</v>
      </c>
      <c r="C2023" s="274" t="s">
        <v>4876</v>
      </c>
      <c r="D2023" s="277" t="s">
        <v>3023</v>
      </c>
      <c r="E2023" s="275">
        <v>939</v>
      </c>
      <c r="F2023" s="277" t="s">
        <v>3023</v>
      </c>
      <c r="G2023" s="274"/>
    </row>
    <row r="2024" spans="1:7" x14ac:dyDescent="0.4">
      <c r="A2024" s="275">
        <v>1458</v>
      </c>
      <c r="B2024" s="276">
        <v>5492</v>
      </c>
      <c r="C2024" s="274" t="s">
        <v>4877</v>
      </c>
      <c r="D2024" s="277" t="s">
        <v>3023</v>
      </c>
      <c r="E2024" s="275">
        <v>940</v>
      </c>
      <c r="F2024" s="277" t="s">
        <v>3023</v>
      </c>
      <c r="G2024" s="274"/>
    </row>
    <row r="2025" spans="1:7" x14ac:dyDescent="0.4">
      <c r="A2025" s="275">
        <v>1104</v>
      </c>
      <c r="B2025" s="276">
        <v>12550</v>
      </c>
      <c r="C2025" s="274" t="s">
        <v>4878</v>
      </c>
      <c r="D2025" s="277" t="s">
        <v>3023</v>
      </c>
      <c r="E2025" s="275">
        <v>941</v>
      </c>
      <c r="F2025" s="277" t="s">
        <v>3023</v>
      </c>
      <c r="G2025" s="274"/>
    </row>
    <row r="2026" spans="1:7" x14ac:dyDescent="0.4">
      <c r="A2026" s="275">
        <v>1449</v>
      </c>
      <c r="B2026" s="276">
        <v>10440</v>
      </c>
      <c r="C2026" s="274" t="s">
        <v>4879</v>
      </c>
      <c r="D2026" s="277" t="s">
        <v>3023</v>
      </c>
      <c r="E2026" s="275">
        <v>943</v>
      </c>
      <c r="F2026" s="277" t="s">
        <v>3023</v>
      </c>
      <c r="G2026" s="274"/>
    </row>
    <row r="2027" spans="1:7" x14ac:dyDescent="0.4">
      <c r="A2027" s="275">
        <v>1414</v>
      </c>
      <c r="B2027" s="276">
        <v>7537</v>
      </c>
      <c r="C2027" s="274" t="s">
        <v>4880</v>
      </c>
      <c r="D2027" s="277" t="s">
        <v>3023</v>
      </c>
      <c r="E2027" s="275">
        <v>944</v>
      </c>
      <c r="F2027" s="277" t="s">
        <v>3023</v>
      </c>
      <c r="G2027" s="274"/>
    </row>
    <row r="2028" spans="1:7" x14ac:dyDescent="0.4">
      <c r="A2028" s="275">
        <v>1147</v>
      </c>
      <c r="B2028" s="276">
        <v>12927</v>
      </c>
      <c r="C2028" s="274" t="s">
        <v>4881</v>
      </c>
      <c r="D2028" s="277" t="s">
        <v>3023</v>
      </c>
      <c r="E2028" s="275">
        <v>945</v>
      </c>
      <c r="F2028" s="277" t="s">
        <v>3023</v>
      </c>
      <c r="G2028" s="274"/>
    </row>
    <row r="2029" spans="1:7" x14ac:dyDescent="0.4">
      <c r="A2029" s="275">
        <v>1061</v>
      </c>
      <c r="B2029" s="276">
        <v>9977</v>
      </c>
      <c r="C2029" s="274" t="s">
        <v>4882</v>
      </c>
      <c r="D2029" s="277" t="s">
        <v>3023</v>
      </c>
      <c r="E2029" s="275">
        <v>946</v>
      </c>
      <c r="F2029" s="277" t="s">
        <v>3023</v>
      </c>
      <c r="G2029" s="274"/>
    </row>
    <row r="2030" spans="1:7" x14ac:dyDescent="0.4">
      <c r="A2030" s="275">
        <v>1462</v>
      </c>
      <c r="B2030" s="276">
        <v>4337</v>
      </c>
      <c r="C2030" s="274" t="s">
        <v>4883</v>
      </c>
      <c r="D2030" s="277" t="s">
        <v>3023</v>
      </c>
      <c r="E2030" s="275">
        <v>947</v>
      </c>
      <c r="F2030" s="277" t="s">
        <v>3023</v>
      </c>
      <c r="G2030" s="274"/>
    </row>
    <row r="2031" spans="1:7" x14ac:dyDescent="0.4">
      <c r="A2031" s="275">
        <v>1441</v>
      </c>
      <c r="B2031" s="276">
        <v>15080</v>
      </c>
      <c r="C2031" s="274" t="s">
        <v>4884</v>
      </c>
      <c r="D2031" s="277" t="s">
        <v>3023</v>
      </c>
      <c r="E2031" s="275">
        <v>948</v>
      </c>
      <c r="F2031" s="277" t="s">
        <v>3023</v>
      </c>
      <c r="G2031" s="274"/>
    </row>
    <row r="2032" spans="1:7" x14ac:dyDescent="0.4">
      <c r="A2032" s="275">
        <v>1455</v>
      </c>
      <c r="B2032" s="276">
        <v>13355</v>
      </c>
      <c r="C2032" s="274" t="s">
        <v>4885</v>
      </c>
      <c r="D2032" s="277" t="s">
        <v>3023</v>
      </c>
      <c r="E2032" s="275">
        <v>949</v>
      </c>
      <c r="F2032" s="277" t="s">
        <v>3023</v>
      </c>
      <c r="G2032" s="274"/>
    </row>
    <row r="2033" spans="1:7" x14ac:dyDescent="0.4">
      <c r="A2033" s="275">
        <v>1472</v>
      </c>
      <c r="B2033" s="276">
        <v>12831</v>
      </c>
      <c r="C2033" s="274" t="s">
        <v>4886</v>
      </c>
      <c r="D2033" s="277" t="s">
        <v>3023</v>
      </c>
      <c r="E2033" s="275">
        <v>950</v>
      </c>
      <c r="F2033" s="277" t="s">
        <v>3023</v>
      </c>
      <c r="G2033" s="274"/>
    </row>
    <row r="2034" spans="1:7" x14ac:dyDescent="0.4">
      <c r="A2034" s="275">
        <v>1465</v>
      </c>
      <c r="B2034" s="276">
        <v>15058</v>
      </c>
      <c r="C2034" s="274" t="s">
        <v>4887</v>
      </c>
      <c r="D2034" s="277" t="s">
        <v>3023</v>
      </c>
      <c r="E2034" s="275">
        <v>951</v>
      </c>
      <c r="F2034" s="277" t="s">
        <v>3023</v>
      </c>
      <c r="G2034" s="274"/>
    </row>
    <row r="2035" spans="1:7" x14ac:dyDescent="0.4">
      <c r="A2035" s="275">
        <v>926</v>
      </c>
      <c r="B2035" s="276">
        <v>11503</v>
      </c>
      <c r="C2035" s="274" t="s">
        <v>4888</v>
      </c>
      <c r="D2035" s="277" t="s">
        <v>3023</v>
      </c>
      <c r="E2035" s="275">
        <v>952</v>
      </c>
      <c r="F2035" s="277" t="s">
        <v>3023</v>
      </c>
      <c r="G2035" s="274"/>
    </row>
    <row r="2036" spans="1:7" x14ac:dyDescent="0.4">
      <c r="A2036" s="275">
        <v>1428</v>
      </c>
      <c r="B2036" s="276">
        <v>4891</v>
      </c>
      <c r="C2036" s="274" t="s">
        <v>4889</v>
      </c>
      <c r="D2036" s="277" t="s">
        <v>3023</v>
      </c>
      <c r="E2036" s="275">
        <v>953</v>
      </c>
      <c r="F2036" s="277" t="s">
        <v>3023</v>
      </c>
      <c r="G2036" s="274"/>
    </row>
    <row r="2037" spans="1:7" x14ac:dyDescent="0.4">
      <c r="A2037" s="275">
        <v>1416</v>
      </c>
      <c r="B2037" s="276">
        <v>11821</v>
      </c>
      <c r="C2037" s="274" t="s">
        <v>4890</v>
      </c>
      <c r="D2037" s="277" t="s">
        <v>3023</v>
      </c>
      <c r="E2037" s="275">
        <v>954</v>
      </c>
      <c r="F2037" s="277" t="s">
        <v>3023</v>
      </c>
      <c r="G2037" s="274"/>
    </row>
    <row r="2038" spans="1:7" x14ac:dyDescent="0.4">
      <c r="A2038" s="275">
        <v>1418</v>
      </c>
      <c r="B2038" s="276">
        <v>9791</v>
      </c>
      <c r="C2038" s="274" t="s">
        <v>4891</v>
      </c>
      <c r="D2038" s="277" t="s">
        <v>3023</v>
      </c>
      <c r="E2038" s="275">
        <v>955</v>
      </c>
      <c r="F2038" s="277" t="s">
        <v>3023</v>
      </c>
      <c r="G2038" s="274"/>
    </row>
    <row r="2039" spans="1:7" x14ac:dyDescent="0.4">
      <c r="A2039" s="275">
        <v>909</v>
      </c>
      <c r="B2039" s="276">
        <v>6972</v>
      </c>
      <c r="C2039" s="274" t="s">
        <v>4892</v>
      </c>
      <c r="D2039" s="277" t="s">
        <v>3023</v>
      </c>
      <c r="E2039" s="275">
        <v>956</v>
      </c>
      <c r="F2039" s="277" t="s">
        <v>3023</v>
      </c>
      <c r="G2039" s="274"/>
    </row>
    <row r="2040" spans="1:7" x14ac:dyDescent="0.4">
      <c r="A2040" s="275">
        <v>1479</v>
      </c>
      <c r="B2040" s="276">
        <v>15279</v>
      </c>
      <c r="C2040" s="274" t="s">
        <v>4893</v>
      </c>
      <c r="D2040" s="277" t="s">
        <v>3023</v>
      </c>
      <c r="E2040" s="275">
        <v>957</v>
      </c>
      <c r="F2040" s="277" t="s">
        <v>3023</v>
      </c>
      <c r="G2040" s="274"/>
    </row>
    <row r="2041" spans="1:7" x14ac:dyDescent="0.4">
      <c r="A2041" s="275">
        <v>1446</v>
      </c>
      <c r="B2041" s="276">
        <v>14342</v>
      </c>
      <c r="C2041" s="274" t="s">
        <v>4894</v>
      </c>
      <c r="D2041" s="277" t="s">
        <v>3023</v>
      </c>
      <c r="E2041" s="275">
        <v>958</v>
      </c>
      <c r="F2041" s="277" t="s">
        <v>3023</v>
      </c>
      <c r="G2041" s="274"/>
    </row>
    <row r="2042" spans="1:7" x14ac:dyDescent="0.4">
      <c r="A2042" s="275">
        <v>1406</v>
      </c>
      <c r="B2042" s="276">
        <v>6097</v>
      </c>
      <c r="C2042" s="274" t="s">
        <v>4895</v>
      </c>
      <c r="D2042" s="277" t="s">
        <v>3023</v>
      </c>
      <c r="E2042" s="275">
        <v>959</v>
      </c>
      <c r="F2042" s="277" t="s">
        <v>3023</v>
      </c>
      <c r="G2042" s="274"/>
    </row>
    <row r="2043" spans="1:7" x14ac:dyDescent="0.4">
      <c r="A2043" s="275">
        <v>1475</v>
      </c>
      <c r="B2043" s="276">
        <v>14608</v>
      </c>
      <c r="C2043" s="274" t="s">
        <v>4896</v>
      </c>
      <c r="D2043" s="277" t="s">
        <v>3023</v>
      </c>
      <c r="E2043" s="275">
        <v>960</v>
      </c>
      <c r="F2043" s="277" t="s">
        <v>3023</v>
      </c>
      <c r="G2043" s="274"/>
    </row>
    <row r="2044" spans="1:7" x14ac:dyDescent="0.4">
      <c r="A2044" s="275">
        <v>1023</v>
      </c>
      <c r="B2044" s="276">
        <v>10611</v>
      </c>
      <c r="C2044" s="274" t="s">
        <v>4897</v>
      </c>
      <c r="D2044" s="277" t="s">
        <v>3023</v>
      </c>
      <c r="E2044" s="275">
        <v>961</v>
      </c>
      <c r="F2044" s="277" t="s">
        <v>3023</v>
      </c>
      <c r="G2044" s="274"/>
    </row>
    <row r="2045" spans="1:7" x14ac:dyDescent="0.4">
      <c r="A2045" s="275">
        <v>1467</v>
      </c>
      <c r="B2045" s="276">
        <v>14118</v>
      </c>
      <c r="C2045" s="274" t="s">
        <v>4898</v>
      </c>
      <c r="D2045" s="277" t="s">
        <v>3023</v>
      </c>
      <c r="E2045" s="275">
        <v>962</v>
      </c>
      <c r="F2045" s="277" t="s">
        <v>3023</v>
      </c>
      <c r="G2045" s="274"/>
    </row>
    <row r="2046" spans="1:7" x14ac:dyDescent="0.4">
      <c r="A2046" s="275">
        <v>1439</v>
      </c>
      <c r="B2046" s="276">
        <v>15091</v>
      </c>
      <c r="C2046" s="274" t="s">
        <v>4899</v>
      </c>
      <c r="D2046" s="277" t="s">
        <v>3023</v>
      </c>
      <c r="E2046" s="275">
        <v>963</v>
      </c>
      <c r="F2046" s="277" t="s">
        <v>3023</v>
      </c>
      <c r="G2046" s="274"/>
    </row>
    <row r="2047" spans="1:7" x14ac:dyDescent="0.4">
      <c r="A2047" s="275">
        <v>1411</v>
      </c>
      <c r="B2047" s="276">
        <v>11037</v>
      </c>
      <c r="C2047" s="274" t="s">
        <v>4900</v>
      </c>
      <c r="D2047" s="277" t="s">
        <v>3023</v>
      </c>
      <c r="E2047" s="275">
        <v>964</v>
      </c>
      <c r="F2047" s="277" t="s">
        <v>3023</v>
      </c>
      <c r="G2047" s="274"/>
    </row>
    <row r="2048" spans="1:7" x14ac:dyDescent="0.4">
      <c r="A2048" s="275">
        <v>1480</v>
      </c>
      <c r="B2048" s="276">
        <v>2555</v>
      </c>
      <c r="C2048" s="274" t="s">
        <v>4901</v>
      </c>
      <c r="D2048" s="277" t="s">
        <v>3023</v>
      </c>
      <c r="E2048" s="275">
        <v>965</v>
      </c>
      <c r="F2048" s="277" t="s">
        <v>3023</v>
      </c>
      <c r="G2048" s="274"/>
    </row>
    <row r="2049" spans="1:7" x14ac:dyDescent="0.4">
      <c r="A2049" s="275">
        <v>1367</v>
      </c>
      <c r="B2049" s="276">
        <v>8740</v>
      </c>
      <c r="C2049" s="274" t="s">
        <v>4902</v>
      </c>
      <c r="D2049" s="277" t="s">
        <v>3023</v>
      </c>
      <c r="E2049" s="275">
        <v>966</v>
      </c>
      <c r="F2049" s="277" t="s">
        <v>3023</v>
      </c>
      <c r="G2049" s="274"/>
    </row>
    <row r="2050" spans="1:7" x14ac:dyDescent="0.4">
      <c r="A2050" s="275">
        <v>977</v>
      </c>
      <c r="B2050" s="276">
        <v>10552</v>
      </c>
      <c r="C2050" s="274" t="s">
        <v>4903</v>
      </c>
      <c r="D2050" s="277" t="s">
        <v>3023</v>
      </c>
      <c r="E2050" s="275">
        <v>967</v>
      </c>
      <c r="F2050" s="277" t="s">
        <v>3023</v>
      </c>
      <c r="G2050" s="274"/>
    </row>
    <row r="2051" spans="1:7" x14ac:dyDescent="0.4">
      <c r="A2051" s="275">
        <v>1333</v>
      </c>
      <c r="B2051" s="276">
        <v>13325</v>
      </c>
      <c r="C2051" s="274" t="s">
        <v>4904</v>
      </c>
      <c r="D2051" s="277" t="s">
        <v>3023</v>
      </c>
      <c r="E2051" s="275">
        <v>968</v>
      </c>
      <c r="F2051" s="277" t="s">
        <v>3023</v>
      </c>
      <c r="G2051" s="274"/>
    </row>
    <row r="2052" spans="1:7" x14ac:dyDescent="0.4">
      <c r="A2052" s="275">
        <v>1432</v>
      </c>
      <c r="B2052" s="276">
        <v>14449</v>
      </c>
      <c r="C2052" s="274" t="s">
        <v>4905</v>
      </c>
      <c r="D2052" s="277" t="s">
        <v>3023</v>
      </c>
      <c r="E2052" s="275">
        <v>969</v>
      </c>
      <c r="F2052" s="277" t="s">
        <v>3023</v>
      </c>
      <c r="G2052" s="274"/>
    </row>
    <row r="2053" spans="1:7" x14ac:dyDescent="0.4">
      <c r="A2053" s="275">
        <v>1415</v>
      </c>
      <c r="B2053" s="276">
        <v>12997</v>
      </c>
      <c r="C2053" s="274" t="s">
        <v>4906</v>
      </c>
      <c r="D2053" s="277" t="s">
        <v>3023</v>
      </c>
      <c r="E2053" s="275">
        <v>970</v>
      </c>
      <c r="F2053" s="277" t="s">
        <v>3023</v>
      </c>
      <c r="G2053" s="274"/>
    </row>
    <row r="2054" spans="1:7" x14ac:dyDescent="0.4">
      <c r="A2054" s="275">
        <v>980</v>
      </c>
      <c r="B2054" s="276">
        <v>4699</v>
      </c>
      <c r="C2054" s="274" t="s">
        <v>4907</v>
      </c>
      <c r="D2054" s="277" t="s">
        <v>3023</v>
      </c>
      <c r="E2054" s="275">
        <v>971</v>
      </c>
      <c r="F2054" s="277" t="s">
        <v>3023</v>
      </c>
      <c r="G2054" s="274"/>
    </row>
    <row r="2055" spans="1:7" x14ac:dyDescent="0.4">
      <c r="A2055" s="275">
        <v>568</v>
      </c>
      <c r="B2055" s="276">
        <v>435</v>
      </c>
      <c r="C2055" s="274" t="s">
        <v>4908</v>
      </c>
      <c r="D2055" s="277" t="s">
        <v>3023</v>
      </c>
      <c r="E2055" s="275">
        <v>972</v>
      </c>
      <c r="F2055" s="277" t="s">
        <v>3023</v>
      </c>
      <c r="G2055" s="274"/>
    </row>
    <row r="2056" spans="1:7" x14ac:dyDescent="0.4">
      <c r="A2056" s="275">
        <v>1461</v>
      </c>
      <c r="B2056" s="276">
        <v>14488</v>
      </c>
      <c r="C2056" s="274" t="s">
        <v>4909</v>
      </c>
      <c r="D2056" s="277" t="s">
        <v>3023</v>
      </c>
      <c r="E2056" s="275">
        <v>973</v>
      </c>
      <c r="F2056" s="277" t="s">
        <v>3023</v>
      </c>
      <c r="G2056" s="274"/>
    </row>
    <row r="2057" spans="1:7" x14ac:dyDescent="0.4">
      <c r="A2057" s="275">
        <v>1425</v>
      </c>
      <c r="B2057" s="276">
        <v>14371</v>
      </c>
      <c r="C2057" s="274" t="s">
        <v>4910</v>
      </c>
      <c r="D2057" s="277" t="s">
        <v>3023</v>
      </c>
      <c r="E2057" s="275">
        <v>974</v>
      </c>
      <c r="F2057" s="277" t="s">
        <v>3023</v>
      </c>
      <c r="G2057" s="274"/>
    </row>
    <row r="2058" spans="1:7" x14ac:dyDescent="0.4">
      <c r="A2058" s="275">
        <v>942</v>
      </c>
      <c r="B2058" s="276">
        <v>9293</v>
      </c>
      <c r="C2058" s="274" t="s">
        <v>4911</v>
      </c>
      <c r="D2058" s="277" t="s">
        <v>3023</v>
      </c>
      <c r="E2058" s="275">
        <v>975</v>
      </c>
      <c r="F2058" s="277" t="s">
        <v>3023</v>
      </c>
      <c r="G2058" s="274"/>
    </row>
    <row r="2059" spans="1:7" x14ac:dyDescent="0.4">
      <c r="A2059" s="275">
        <v>1021</v>
      </c>
      <c r="B2059" s="276">
        <v>12072</v>
      </c>
      <c r="C2059" s="274" t="s">
        <v>4912</v>
      </c>
      <c r="D2059" s="277" t="s">
        <v>3023</v>
      </c>
      <c r="E2059" s="275">
        <v>976</v>
      </c>
      <c r="F2059" s="277" t="s">
        <v>3023</v>
      </c>
      <c r="G2059" s="274"/>
    </row>
    <row r="2060" spans="1:7" x14ac:dyDescent="0.4">
      <c r="A2060" s="275">
        <v>1470</v>
      </c>
      <c r="B2060" s="276">
        <v>13946</v>
      </c>
      <c r="C2060" s="274" t="s">
        <v>4913</v>
      </c>
      <c r="D2060" s="277" t="s">
        <v>3023</v>
      </c>
      <c r="E2060" s="275">
        <v>977</v>
      </c>
      <c r="F2060" s="277" t="s">
        <v>3023</v>
      </c>
      <c r="G2060" s="274"/>
    </row>
    <row r="2061" spans="1:7" x14ac:dyDescent="0.4">
      <c r="A2061" s="275">
        <v>1429</v>
      </c>
      <c r="B2061" s="276">
        <v>11226</v>
      </c>
      <c r="C2061" s="274" t="s">
        <v>4914</v>
      </c>
      <c r="D2061" s="277" t="s">
        <v>3023</v>
      </c>
      <c r="E2061" s="275">
        <v>978</v>
      </c>
      <c r="F2061" s="277" t="s">
        <v>3023</v>
      </c>
      <c r="G2061" s="274"/>
    </row>
    <row r="2062" spans="1:7" x14ac:dyDescent="0.4">
      <c r="A2062" s="275">
        <v>1471</v>
      </c>
      <c r="B2062" s="276">
        <v>15375</v>
      </c>
      <c r="C2062" s="274" t="s">
        <v>4915</v>
      </c>
      <c r="D2062" s="277" t="s">
        <v>3023</v>
      </c>
      <c r="E2062" s="275">
        <v>979</v>
      </c>
      <c r="F2062" s="277" t="s">
        <v>3023</v>
      </c>
      <c r="G2062" s="274"/>
    </row>
    <row r="2063" spans="1:7" x14ac:dyDescent="0.4">
      <c r="A2063" s="275">
        <v>1483</v>
      </c>
      <c r="B2063" s="276">
        <v>8798</v>
      </c>
      <c r="C2063" s="274" t="s">
        <v>4916</v>
      </c>
      <c r="D2063" s="277" t="s">
        <v>3023</v>
      </c>
      <c r="E2063" s="275">
        <v>980</v>
      </c>
      <c r="F2063" s="277" t="s">
        <v>3023</v>
      </c>
      <c r="G2063" s="274"/>
    </row>
    <row r="2064" spans="1:7" x14ac:dyDescent="0.4">
      <c r="A2064" s="275">
        <v>1444</v>
      </c>
      <c r="B2064" s="276">
        <v>13961</v>
      </c>
      <c r="C2064" s="274" t="s">
        <v>4917</v>
      </c>
      <c r="D2064" s="277" t="s">
        <v>3023</v>
      </c>
      <c r="E2064" s="275">
        <v>981</v>
      </c>
      <c r="F2064" s="277" t="s">
        <v>3023</v>
      </c>
      <c r="G2064" s="274"/>
    </row>
    <row r="2065" spans="1:7" x14ac:dyDescent="0.4">
      <c r="A2065" s="275">
        <v>1454</v>
      </c>
      <c r="B2065" s="276">
        <v>14452</v>
      </c>
      <c r="C2065" s="274" t="s">
        <v>4918</v>
      </c>
      <c r="D2065" s="277" t="s">
        <v>3023</v>
      </c>
      <c r="E2065" s="275">
        <v>982</v>
      </c>
      <c r="F2065" s="277" t="s">
        <v>3023</v>
      </c>
      <c r="G2065" s="274"/>
    </row>
    <row r="2066" spans="1:7" x14ac:dyDescent="0.4">
      <c r="A2066" s="275">
        <v>1463</v>
      </c>
      <c r="B2066" s="276">
        <v>14587</v>
      </c>
      <c r="C2066" s="274" t="s">
        <v>4919</v>
      </c>
      <c r="D2066" s="277" t="s">
        <v>3023</v>
      </c>
      <c r="E2066" s="275">
        <v>983</v>
      </c>
      <c r="F2066" s="277" t="s">
        <v>3023</v>
      </c>
      <c r="G2066" s="274"/>
    </row>
    <row r="2067" spans="1:7" x14ac:dyDescent="0.4">
      <c r="A2067" s="275">
        <v>506</v>
      </c>
      <c r="B2067" s="276">
        <v>8040</v>
      </c>
      <c r="C2067" s="274" t="s">
        <v>4920</v>
      </c>
      <c r="D2067" s="277" t="s">
        <v>3023</v>
      </c>
      <c r="E2067" s="275">
        <v>984</v>
      </c>
      <c r="F2067" s="277" t="s">
        <v>3023</v>
      </c>
      <c r="G2067" s="274"/>
    </row>
    <row r="2068" spans="1:7" x14ac:dyDescent="0.4">
      <c r="A2068" s="275">
        <v>1459</v>
      </c>
      <c r="B2068" s="276">
        <v>3036</v>
      </c>
      <c r="C2068" s="274" t="s">
        <v>4921</v>
      </c>
      <c r="D2068" s="277" t="s">
        <v>3023</v>
      </c>
      <c r="E2068" s="275">
        <v>985</v>
      </c>
      <c r="F2068" s="277" t="s">
        <v>3023</v>
      </c>
      <c r="G2068" s="274"/>
    </row>
    <row r="2069" spans="1:7" x14ac:dyDescent="0.4">
      <c r="A2069" s="275">
        <v>1065</v>
      </c>
      <c r="B2069" s="276">
        <v>12380</v>
      </c>
      <c r="C2069" s="274" t="s">
        <v>4922</v>
      </c>
      <c r="D2069" s="277" t="s">
        <v>3023</v>
      </c>
      <c r="E2069" s="275">
        <v>986</v>
      </c>
      <c r="F2069" s="277" t="s">
        <v>3023</v>
      </c>
      <c r="G2069" s="274"/>
    </row>
    <row r="2070" spans="1:7" x14ac:dyDescent="0.4">
      <c r="A2070" s="275">
        <v>1440</v>
      </c>
      <c r="B2070" s="276">
        <v>14341</v>
      </c>
      <c r="C2070" s="274" t="s">
        <v>4923</v>
      </c>
      <c r="D2070" s="277" t="s">
        <v>3023</v>
      </c>
      <c r="E2070" s="275">
        <v>987</v>
      </c>
      <c r="F2070" s="277" t="s">
        <v>3023</v>
      </c>
      <c r="G2070" s="274"/>
    </row>
    <row r="2071" spans="1:7" x14ac:dyDescent="0.4">
      <c r="A2071" s="275">
        <v>972</v>
      </c>
      <c r="B2071" s="276">
        <v>11435</v>
      </c>
      <c r="C2071" s="274" t="s">
        <v>4924</v>
      </c>
      <c r="D2071" s="277" t="s">
        <v>3023</v>
      </c>
      <c r="E2071" s="275">
        <v>988</v>
      </c>
      <c r="F2071" s="277" t="s">
        <v>3023</v>
      </c>
      <c r="G2071" s="274"/>
    </row>
    <row r="2072" spans="1:7" x14ac:dyDescent="0.4">
      <c r="A2072" s="275">
        <v>1020</v>
      </c>
      <c r="B2072" s="276">
        <v>9945</v>
      </c>
      <c r="C2072" s="274" t="s">
        <v>4925</v>
      </c>
      <c r="D2072" s="277" t="s">
        <v>2848</v>
      </c>
      <c r="E2072" s="275">
        <v>989</v>
      </c>
      <c r="F2072" s="277" t="s">
        <v>2848</v>
      </c>
      <c r="G2072" s="274"/>
    </row>
    <row r="2073" spans="1:7" x14ac:dyDescent="0.4">
      <c r="A2073" s="275">
        <v>1435</v>
      </c>
      <c r="B2073" s="276">
        <v>14473</v>
      </c>
      <c r="C2073" s="274" t="s">
        <v>4926</v>
      </c>
      <c r="D2073" s="277" t="s">
        <v>2848</v>
      </c>
      <c r="E2073" s="275">
        <v>990</v>
      </c>
      <c r="F2073" s="277" t="s">
        <v>2848</v>
      </c>
      <c r="G2073" s="274"/>
    </row>
    <row r="2074" spans="1:7" x14ac:dyDescent="0.4">
      <c r="A2074" s="275">
        <v>1056</v>
      </c>
      <c r="B2074" s="276">
        <v>10283</v>
      </c>
      <c r="C2074" s="274" t="s">
        <v>4927</v>
      </c>
      <c r="D2074" s="277" t="s">
        <v>2848</v>
      </c>
      <c r="E2074" s="275">
        <v>991</v>
      </c>
      <c r="F2074" s="277" t="s">
        <v>2848</v>
      </c>
      <c r="G2074" s="274"/>
    </row>
    <row r="2075" spans="1:7" x14ac:dyDescent="0.4">
      <c r="A2075" s="275">
        <v>1142</v>
      </c>
      <c r="B2075" s="276">
        <v>11764</v>
      </c>
      <c r="C2075" s="274" t="s">
        <v>4928</v>
      </c>
      <c r="D2075" s="277" t="s">
        <v>2848</v>
      </c>
      <c r="E2075" s="275">
        <v>992</v>
      </c>
      <c r="F2075" s="277" t="s">
        <v>2848</v>
      </c>
      <c r="G2075" s="274"/>
    </row>
    <row r="2076" spans="1:7" x14ac:dyDescent="0.4">
      <c r="A2076" s="275">
        <v>1300</v>
      </c>
      <c r="B2076" s="276">
        <v>14881</v>
      </c>
      <c r="C2076" s="274" t="s">
        <v>4929</v>
      </c>
      <c r="D2076" s="277" t="s">
        <v>2848</v>
      </c>
      <c r="E2076" s="275">
        <v>993</v>
      </c>
      <c r="F2076" s="277" t="s">
        <v>2848</v>
      </c>
      <c r="G2076" s="274"/>
    </row>
    <row r="2077" spans="1:7" x14ac:dyDescent="0.4">
      <c r="A2077" s="275">
        <v>1474</v>
      </c>
      <c r="B2077" s="276">
        <v>11495</v>
      </c>
      <c r="C2077" s="274" t="s">
        <v>4930</v>
      </c>
      <c r="D2077" s="277" t="s">
        <v>2848</v>
      </c>
      <c r="E2077" s="275">
        <v>994</v>
      </c>
      <c r="F2077" s="277" t="s">
        <v>2848</v>
      </c>
      <c r="G2077" s="274"/>
    </row>
    <row r="2078" spans="1:7" x14ac:dyDescent="0.4">
      <c r="A2078" s="275">
        <v>1335</v>
      </c>
      <c r="B2078" s="276">
        <v>6527</v>
      </c>
      <c r="C2078" s="274" t="s">
        <v>4931</v>
      </c>
      <c r="D2078" s="277" t="s">
        <v>2848</v>
      </c>
      <c r="E2078" s="275">
        <v>995</v>
      </c>
      <c r="F2078" s="277" t="s">
        <v>2848</v>
      </c>
      <c r="G2078" s="274"/>
    </row>
    <row r="2079" spans="1:7" x14ac:dyDescent="0.4">
      <c r="A2079" s="275">
        <v>1484</v>
      </c>
      <c r="B2079" s="276">
        <v>12404</v>
      </c>
      <c r="C2079" s="274" t="s">
        <v>2837</v>
      </c>
      <c r="D2079" s="277" t="s">
        <v>2848</v>
      </c>
      <c r="E2079" s="275">
        <v>996</v>
      </c>
      <c r="F2079" s="277" t="s">
        <v>2848</v>
      </c>
      <c r="G2079" s="274"/>
    </row>
    <row r="2080" spans="1:7" x14ac:dyDescent="0.4">
      <c r="A2080" s="275">
        <v>1032</v>
      </c>
      <c r="B2080" s="276">
        <v>9500</v>
      </c>
      <c r="C2080" s="274" t="s">
        <v>4932</v>
      </c>
      <c r="D2080" s="277" t="s">
        <v>2848</v>
      </c>
      <c r="E2080" s="275">
        <v>997</v>
      </c>
      <c r="F2080" s="277" t="s">
        <v>2848</v>
      </c>
      <c r="G2080" s="274"/>
    </row>
    <row r="2081" spans="1:7" x14ac:dyDescent="0.4">
      <c r="A2081" s="275">
        <v>993</v>
      </c>
      <c r="B2081" s="276">
        <v>9834</v>
      </c>
      <c r="C2081" s="274" t="s">
        <v>4933</v>
      </c>
      <c r="D2081" s="277" t="s">
        <v>2848</v>
      </c>
      <c r="E2081" s="275">
        <v>998</v>
      </c>
      <c r="F2081" s="277" t="s">
        <v>2848</v>
      </c>
      <c r="G2081" s="274"/>
    </row>
    <row r="2082" spans="1:7" x14ac:dyDescent="0.4">
      <c r="A2082" s="275">
        <v>1276</v>
      </c>
      <c r="B2082" s="276">
        <v>8033</v>
      </c>
      <c r="C2082" s="274" t="s">
        <v>4934</v>
      </c>
      <c r="D2082" s="277" t="s">
        <v>2848</v>
      </c>
      <c r="E2082" s="275">
        <v>999</v>
      </c>
      <c r="F2082" s="277" t="s">
        <v>2848</v>
      </c>
      <c r="G2082" s="274"/>
    </row>
    <row r="2083" spans="1:7" x14ac:dyDescent="0.4">
      <c r="A2083" s="275">
        <v>1006</v>
      </c>
      <c r="B2083" s="276">
        <v>11850</v>
      </c>
      <c r="C2083" s="274" t="s">
        <v>4935</v>
      </c>
      <c r="D2083" s="277" t="s">
        <v>2848</v>
      </c>
      <c r="E2083" s="275">
        <v>1000</v>
      </c>
      <c r="F2083" s="277" t="s">
        <v>2848</v>
      </c>
      <c r="G2083" s="274"/>
    </row>
    <row r="2084" spans="1:7" x14ac:dyDescent="0.4">
      <c r="A2084" s="275">
        <v>949</v>
      </c>
      <c r="B2084" s="276">
        <v>9345</v>
      </c>
      <c r="C2084" s="274" t="s">
        <v>4936</v>
      </c>
      <c r="D2084" s="277" t="s">
        <v>2848</v>
      </c>
      <c r="E2084" s="275">
        <v>1001</v>
      </c>
      <c r="F2084" s="277" t="s">
        <v>2848</v>
      </c>
      <c r="G2084" s="274"/>
    </row>
    <row r="2085" spans="1:7" x14ac:dyDescent="0.4">
      <c r="A2085" s="275">
        <v>1307</v>
      </c>
      <c r="B2085" s="276">
        <v>11826</v>
      </c>
      <c r="C2085" s="274" t="s">
        <v>4937</v>
      </c>
      <c r="D2085" s="277" t="s">
        <v>2848</v>
      </c>
      <c r="E2085" s="275">
        <v>1002</v>
      </c>
      <c r="F2085" s="277" t="s">
        <v>2848</v>
      </c>
      <c r="G2085" s="274"/>
    </row>
    <row r="2086" spans="1:7" x14ac:dyDescent="0.4">
      <c r="A2086" s="275">
        <v>326</v>
      </c>
      <c r="B2086" s="276">
        <v>4851</v>
      </c>
      <c r="C2086" s="274" t="s">
        <v>4938</v>
      </c>
      <c r="D2086" s="277" t="s">
        <v>2848</v>
      </c>
      <c r="E2086" s="275">
        <v>1003</v>
      </c>
      <c r="F2086" s="277" t="s">
        <v>2848</v>
      </c>
      <c r="G2086" s="274"/>
    </row>
    <row r="2087" spans="1:7" x14ac:dyDescent="0.4">
      <c r="A2087" s="275">
        <v>1019</v>
      </c>
      <c r="B2087" s="276">
        <v>6967</v>
      </c>
      <c r="C2087" s="274" t="s">
        <v>4939</v>
      </c>
      <c r="D2087" s="277" t="s">
        <v>2848</v>
      </c>
      <c r="E2087" s="275">
        <v>1004</v>
      </c>
      <c r="F2087" s="277" t="s">
        <v>2848</v>
      </c>
      <c r="G2087" s="274"/>
    </row>
    <row r="2088" spans="1:7" x14ac:dyDescent="0.4">
      <c r="A2088" s="275">
        <v>1139</v>
      </c>
      <c r="B2088" s="276">
        <v>5458</v>
      </c>
      <c r="C2088" s="274" t="s">
        <v>4940</v>
      </c>
      <c r="D2088" s="277" t="s">
        <v>2848</v>
      </c>
      <c r="E2088" s="275">
        <v>1005</v>
      </c>
      <c r="F2088" s="277" t="s">
        <v>2848</v>
      </c>
      <c r="G2088" s="274"/>
    </row>
    <row r="2089" spans="1:7" x14ac:dyDescent="0.4">
      <c r="A2089" s="275">
        <v>1567</v>
      </c>
      <c r="B2089" s="276">
        <v>12055</v>
      </c>
      <c r="C2089" s="274" t="s">
        <v>4941</v>
      </c>
      <c r="D2089" s="277" t="s">
        <v>2846</v>
      </c>
      <c r="E2089" s="275">
        <v>1006</v>
      </c>
      <c r="F2089" s="277" t="s">
        <v>2846</v>
      </c>
      <c r="G2089" s="274"/>
    </row>
    <row r="2090" spans="1:7" x14ac:dyDescent="0.4">
      <c r="A2090" s="275">
        <v>1539</v>
      </c>
      <c r="B2090" s="276">
        <v>13634</v>
      </c>
      <c r="C2090" s="274" t="s">
        <v>4942</v>
      </c>
      <c r="D2090" s="277" t="s">
        <v>2846</v>
      </c>
      <c r="E2090" s="275">
        <v>1007</v>
      </c>
      <c r="F2090" s="277" t="s">
        <v>2846</v>
      </c>
      <c r="G2090" s="274"/>
    </row>
    <row r="2091" spans="1:7" x14ac:dyDescent="0.4">
      <c r="A2091" s="275">
        <v>1518</v>
      </c>
      <c r="B2091" s="276">
        <v>15154</v>
      </c>
      <c r="C2091" s="274" t="s">
        <v>4943</v>
      </c>
      <c r="D2091" s="277" t="s">
        <v>2846</v>
      </c>
      <c r="E2091" s="275">
        <v>1008</v>
      </c>
      <c r="F2091" s="277" t="s">
        <v>2846</v>
      </c>
      <c r="G2091" s="274"/>
    </row>
    <row r="2092" spans="1:7" x14ac:dyDescent="0.4">
      <c r="A2092" s="275">
        <v>1571</v>
      </c>
      <c r="B2092" s="276">
        <v>15669</v>
      </c>
      <c r="C2092" s="274" t="s">
        <v>4944</v>
      </c>
      <c r="D2092" s="277" t="s">
        <v>2846</v>
      </c>
      <c r="E2092" s="275">
        <v>1009</v>
      </c>
      <c r="F2092" s="277" t="s">
        <v>2846</v>
      </c>
      <c r="G2092" s="274"/>
    </row>
    <row r="2093" spans="1:7" x14ac:dyDescent="0.4">
      <c r="A2093" s="275">
        <v>1154</v>
      </c>
      <c r="B2093" s="276">
        <v>12013</v>
      </c>
      <c r="C2093" s="274" t="s">
        <v>4945</v>
      </c>
      <c r="D2093" s="277" t="s">
        <v>2846</v>
      </c>
      <c r="E2093" s="275">
        <v>1010</v>
      </c>
      <c r="F2093" s="277" t="s">
        <v>2846</v>
      </c>
      <c r="G2093" s="274"/>
    </row>
    <row r="2094" spans="1:7" x14ac:dyDescent="0.4">
      <c r="A2094" s="275">
        <v>1506</v>
      </c>
      <c r="B2094" s="276">
        <v>12191</v>
      </c>
      <c r="C2094" s="274" t="s">
        <v>2838</v>
      </c>
      <c r="D2094" s="277" t="s">
        <v>2846</v>
      </c>
      <c r="E2094" s="275">
        <v>1011</v>
      </c>
      <c r="F2094" s="277" t="s">
        <v>2846</v>
      </c>
      <c r="G2094" s="274"/>
    </row>
    <row r="2095" spans="1:7" x14ac:dyDescent="0.4">
      <c r="A2095" s="275">
        <v>1588</v>
      </c>
      <c r="B2095" s="276">
        <v>8412</v>
      </c>
      <c r="C2095" s="274" t="s">
        <v>4946</v>
      </c>
      <c r="D2095" s="277" t="s">
        <v>2846</v>
      </c>
      <c r="E2095" s="275">
        <v>1012</v>
      </c>
      <c r="F2095" s="277" t="s">
        <v>2846</v>
      </c>
      <c r="G2095" s="274"/>
    </row>
    <row r="2096" spans="1:7" x14ac:dyDescent="0.4">
      <c r="A2096" s="275">
        <v>1490</v>
      </c>
      <c r="B2096" s="276">
        <v>8543</v>
      </c>
      <c r="C2096" s="274" t="s">
        <v>4947</v>
      </c>
      <c r="D2096" s="277" t="s">
        <v>2846</v>
      </c>
      <c r="E2096" s="275">
        <v>1013</v>
      </c>
      <c r="F2096" s="277" t="s">
        <v>2846</v>
      </c>
      <c r="G2096" s="274"/>
    </row>
    <row r="2097" spans="1:7" x14ac:dyDescent="0.4">
      <c r="A2097" s="275">
        <v>1584</v>
      </c>
      <c r="B2097" s="276">
        <v>14557</v>
      </c>
      <c r="C2097" s="274" t="s">
        <v>4948</v>
      </c>
      <c r="D2097" s="277" t="s">
        <v>2846</v>
      </c>
      <c r="E2097" s="275">
        <v>1014</v>
      </c>
      <c r="F2097" s="277" t="s">
        <v>2846</v>
      </c>
      <c r="G2097" s="274"/>
    </row>
    <row r="2098" spans="1:7" x14ac:dyDescent="0.4">
      <c r="A2098" s="275">
        <v>1433</v>
      </c>
      <c r="B2098" s="276">
        <v>14393</v>
      </c>
      <c r="C2098" s="274" t="s">
        <v>4949</v>
      </c>
      <c r="D2098" s="277" t="s">
        <v>2846</v>
      </c>
      <c r="E2098" s="275">
        <v>1015</v>
      </c>
      <c r="F2098" s="277" t="s">
        <v>2846</v>
      </c>
      <c r="G2098" s="274"/>
    </row>
    <row r="2099" spans="1:7" x14ac:dyDescent="0.4">
      <c r="A2099" s="275">
        <v>1551</v>
      </c>
      <c r="B2099" s="276">
        <v>15101</v>
      </c>
      <c r="C2099" s="274" t="s">
        <v>4950</v>
      </c>
      <c r="D2099" s="277" t="s">
        <v>2846</v>
      </c>
      <c r="E2099" s="275">
        <v>1016</v>
      </c>
      <c r="F2099" s="277" t="s">
        <v>2846</v>
      </c>
      <c r="G2099" s="274"/>
    </row>
    <row r="2100" spans="1:7" x14ac:dyDescent="0.4">
      <c r="A2100" s="275">
        <v>1516</v>
      </c>
      <c r="B2100" s="276">
        <v>14463</v>
      </c>
      <c r="C2100" s="274" t="s">
        <v>4951</v>
      </c>
      <c r="D2100" s="277" t="s">
        <v>2846</v>
      </c>
      <c r="E2100" s="275">
        <v>1017</v>
      </c>
      <c r="F2100" s="277" t="s">
        <v>2846</v>
      </c>
      <c r="G2100" s="274"/>
    </row>
    <row r="2101" spans="1:7" x14ac:dyDescent="0.4">
      <c r="A2101" s="275">
        <v>1550</v>
      </c>
      <c r="B2101" s="276">
        <v>10227</v>
      </c>
      <c r="C2101" s="274" t="s">
        <v>4952</v>
      </c>
      <c r="D2101" s="277" t="s">
        <v>2846</v>
      </c>
      <c r="E2101" s="275">
        <v>1018</v>
      </c>
      <c r="F2101" s="277" t="s">
        <v>2846</v>
      </c>
      <c r="G2101" s="274"/>
    </row>
    <row r="2102" spans="1:7" x14ac:dyDescent="0.4">
      <c r="A2102" s="275">
        <v>1582</v>
      </c>
      <c r="B2102" s="276">
        <v>15897</v>
      </c>
      <c r="C2102" s="274" t="s">
        <v>4953</v>
      </c>
      <c r="D2102" s="277" t="s">
        <v>2846</v>
      </c>
      <c r="E2102" s="275">
        <v>1019</v>
      </c>
      <c r="F2102" s="277" t="s">
        <v>2846</v>
      </c>
      <c r="G2102" s="274"/>
    </row>
    <row r="2103" spans="1:7" x14ac:dyDescent="0.4">
      <c r="A2103" s="275">
        <v>1537</v>
      </c>
      <c r="B2103" s="276">
        <v>14443</v>
      </c>
      <c r="C2103" s="274" t="s">
        <v>4954</v>
      </c>
      <c r="D2103" s="277" t="s">
        <v>2846</v>
      </c>
      <c r="E2103" s="275">
        <v>1020</v>
      </c>
      <c r="F2103" s="277" t="s">
        <v>2846</v>
      </c>
      <c r="G2103" s="274"/>
    </row>
    <row r="2104" spans="1:7" x14ac:dyDescent="0.4">
      <c r="A2104" s="275">
        <v>1460</v>
      </c>
      <c r="B2104" s="276">
        <v>14924</v>
      </c>
      <c r="C2104" s="274" t="s">
        <v>4955</v>
      </c>
      <c r="D2104" s="277" t="s">
        <v>2846</v>
      </c>
      <c r="E2104" s="275">
        <v>1021</v>
      </c>
      <c r="F2104" s="277" t="s">
        <v>2846</v>
      </c>
      <c r="G2104" s="274"/>
    </row>
    <row r="2105" spans="1:7" x14ac:dyDescent="0.4">
      <c r="A2105" s="275">
        <v>1502</v>
      </c>
      <c r="B2105" s="276">
        <v>10613</v>
      </c>
      <c r="C2105" s="274" t="s">
        <v>4956</v>
      </c>
      <c r="D2105" s="277" t="s">
        <v>2846</v>
      </c>
      <c r="E2105" s="275">
        <v>1022</v>
      </c>
      <c r="F2105" s="277" t="s">
        <v>2846</v>
      </c>
      <c r="G2105" s="274"/>
    </row>
    <row r="2106" spans="1:7" x14ac:dyDescent="0.4">
      <c r="A2106" s="275">
        <v>1555</v>
      </c>
      <c r="B2106" s="276">
        <v>11221</v>
      </c>
      <c r="C2106" s="274" t="s">
        <v>4957</v>
      </c>
      <c r="D2106" s="277" t="s">
        <v>2846</v>
      </c>
      <c r="E2106" s="275">
        <v>1023</v>
      </c>
      <c r="F2106" s="277" t="s">
        <v>2846</v>
      </c>
      <c r="G2106" s="274"/>
    </row>
    <row r="2107" spans="1:7" x14ac:dyDescent="0.4">
      <c r="A2107" s="275">
        <v>1581</v>
      </c>
      <c r="B2107" s="276">
        <v>12085</v>
      </c>
      <c r="C2107" s="274" t="s">
        <v>4958</v>
      </c>
      <c r="D2107" s="277" t="s">
        <v>2846</v>
      </c>
      <c r="E2107" s="275">
        <v>1024</v>
      </c>
      <c r="F2107" s="277" t="s">
        <v>2846</v>
      </c>
      <c r="G2107" s="274"/>
    </row>
    <row r="2108" spans="1:7" x14ac:dyDescent="0.4">
      <c r="A2108" s="275">
        <v>1509</v>
      </c>
      <c r="B2108" s="276">
        <v>14739</v>
      </c>
      <c r="C2108" s="274" t="s">
        <v>4959</v>
      </c>
      <c r="D2108" s="277" t="s">
        <v>2846</v>
      </c>
      <c r="E2108" s="275">
        <v>1025</v>
      </c>
      <c r="F2108" s="277" t="s">
        <v>2846</v>
      </c>
      <c r="G2108" s="274"/>
    </row>
    <row r="2109" spans="1:7" x14ac:dyDescent="0.4">
      <c r="A2109" s="275">
        <v>1090</v>
      </c>
      <c r="B2109" s="276">
        <v>9400</v>
      </c>
      <c r="C2109" s="274" t="s">
        <v>4960</v>
      </c>
      <c r="D2109" s="277" t="s">
        <v>2846</v>
      </c>
      <c r="E2109" s="275">
        <v>1026</v>
      </c>
      <c r="F2109" s="277" t="s">
        <v>2846</v>
      </c>
      <c r="G2109" s="274"/>
    </row>
    <row r="2110" spans="1:7" x14ac:dyDescent="0.4">
      <c r="A2110" s="275">
        <v>1523</v>
      </c>
      <c r="B2110" s="276">
        <v>11711</v>
      </c>
      <c r="C2110" s="274" t="s">
        <v>4961</v>
      </c>
      <c r="D2110" s="277" t="s">
        <v>2846</v>
      </c>
      <c r="E2110" s="275">
        <v>1027</v>
      </c>
      <c r="F2110" s="277" t="s">
        <v>2846</v>
      </c>
      <c r="G2110" s="274"/>
    </row>
    <row r="2111" spans="1:7" x14ac:dyDescent="0.4">
      <c r="A2111" s="275">
        <v>1512</v>
      </c>
      <c r="B2111" s="276">
        <v>11408</v>
      </c>
      <c r="C2111" s="274" t="s">
        <v>4962</v>
      </c>
      <c r="D2111" s="277" t="s">
        <v>2846</v>
      </c>
      <c r="E2111" s="275">
        <v>1028</v>
      </c>
      <c r="F2111" s="277" t="s">
        <v>2846</v>
      </c>
      <c r="G2111" s="274"/>
    </row>
    <row r="2112" spans="1:7" x14ac:dyDescent="0.4">
      <c r="A2112" s="275">
        <v>1572</v>
      </c>
      <c r="B2112" s="276">
        <v>14351</v>
      </c>
      <c r="C2112" s="274" t="s">
        <v>4963</v>
      </c>
      <c r="D2112" s="277" t="s">
        <v>2846</v>
      </c>
      <c r="E2112" s="275">
        <v>1029</v>
      </c>
      <c r="F2112" s="277" t="s">
        <v>2846</v>
      </c>
      <c r="G2112" s="274"/>
    </row>
    <row r="2113" spans="1:7" x14ac:dyDescent="0.4">
      <c r="A2113" s="275">
        <v>1529</v>
      </c>
      <c r="B2113" s="276">
        <v>14979</v>
      </c>
      <c r="C2113" s="274" t="s">
        <v>4964</v>
      </c>
      <c r="D2113" s="277" t="s">
        <v>2846</v>
      </c>
      <c r="E2113" s="275">
        <v>1030</v>
      </c>
      <c r="F2113" s="277" t="s">
        <v>2846</v>
      </c>
      <c r="G2113" s="274"/>
    </row>
    <row r="2114" spans="1:7" x14ac:dyDescent="0.4">
      <c r="A2114" s="275">
        <v>1524</v>
      </c>
      <c r="B2114" s="276">
        <v>13698</v>
      </c>
      <c r="C2114" s="274" t="s">
        <v>4965</v>
      </c>
      <c r="D2114" s="277" t="s">
        <v>2846</v>
      </c>
      <c r="E2114" s="275">
        <v>1031</v>
      </c>
      <c r="F2114" s="277" t="s">
        <v>2846</v>
      </c>
      <c r="G2114" s="274"/>
    </row>
    <row r="2115" spans="1:7" x14ac:dyDescent="0.4">
      <c r="A2115" s="275">
        <v>1597</v>
      </c>
      <c r="B2115" s="276">
        <v>14700</v>
      </c>
      <c r="C2115" s="274" t="s">
        <v>4966</v>
      </c>
      <c r="D2115" s="277" t="s">
        <v>2846</v>
      </c>
      <c r="E2115" s="275">
        <v>1032</v>
      </c>
      <c r="F2115" s="277" t="s">
        <v>2846</v>
      </c>
      <c r="G2115" s="274"/>
    </row>
    <row r="2116" spans="1:7" x14ac:dyDescent="0.4">
      <c r="A2116" s="275">
        <v>1491</v>
      </c>
      <c r="B2116" s="276">
        <v>13242</v>
      </c>
      <c r="C2116" s="274" t="s">
        <v>4967</v>
      </c>
      <c r="D2116" s="277" t="s">
        <v>2846</v>
      </c>
      <c r="E2116" s="275">
        <v>1033</v>
      </c>
      <c r="F2116" s="277" t="s">
        <v>2846</v>
      </c>
      <c r="G2116" s="274"/>
    </row>
    <row r="2117" spans="1:7" x14ac:dyDescent="0.4">
      <c r="A2117" s="275">
        <v>1556</v>
      </c>
      <c r="B2117" s="276">
        <v>13207</v>
      </c>
      <c r="C2117" s="274" t="s">
        <v>4968</v>
      </c>
      <c r="D2117" s="277" t="s">
        <v>2846</v>
      </c>
      <c r="E2117" s="275">
        <v>1034</v>
      </c>
      <c r="F2117" s="277" t="s">
        <v>2846</v>
      </c>
      <c r="G2117" s="274"/>
    </row>
    <row r="2118" spans="1:7" x14ac:dyDescent="0.4">
      <c r="A2118" s="275">
        <v>1515</v>
      </c>
      <c r="B2118" s="276">
        <v>10787</v>
      </c>
      <c r="C2118" s="274" t="s">
        <v>4969</v>
      </c>
      <c r="D2118" s="277" t="s">
        <v>2846</v>
      </c>
      <c r="E2118" s="275">
        <v>1035</v>
      </c>
      <c r="F2118" s="277" t="s">
        <v>2846</v>
      </c>
      <c r="G2118" s="274"/>
    </row>
    <row r="2119" spans="1:7" x14ac:dyDescent="0.4">
      <c r="A2119" s="275">
        <v>1575</v>
      </c>
      <c r="B2119" s="276">
        <v>14078</v>
      </c>
      <c r="C2119" s="274" t="s">
        <v>4970</v>
      </c>
      <c r="D2119" s="277" t="s">
        <v>2846</v>
      </c>
      <c r="E2119" s="275">
        <v>1036</v>
      </c>
      <c r="F2119" s="277" t="s">
        <v>2846</v>
      </c>
      <c r="G2119" s="274"/>
    </row>
    <row r="2120" spans="1:7" x14ac:dyDescent="0.4">
      <c r="A2120" s="275">
        <v>1505</v>
      </c>
      <c r="B2120" s="276">
        <v>14749</v>
      </c>
      <c r="C2120" s="274" t="s">
        <v>4971</v>
      </c>
      <c r="D2120" s="277" t="s">
        <v>2846</v>
      </c>
      <c r="E2120" s="275">
        <v>1037</v>
      </c>
      <c r="F2120" s="277" t="s">
        <v>2846</v>
      </c>
      <c r="G2120" s="274"/>
    </row>
    <row r="2121" spans="1:7" x14ac:dyDescent="0.4">
      <c r="A2121" s="275">
        <v>1605</v>
      </c>
      <c r="B2121" s="276">
        <v>14579</v>
      </c>
      <c r="C2121" s="274" t="s">
        <v>4972</v>
      </c>
      <c r="D2121" s="277" t="s">
        <v>2846</v>
      </c>
      <c r="E2121" s="275">
        <v>1038</v>
      </c>
      <c r="F2121" s="277" t="s">
        <v>2846</v>
      </c>
      <c r="G2121" s="274"/>
    </row>
    <row r="2122" spans="1:7" x14ac:dyDescent="0.4">
      <c r="A2122" s="275">
        <v>1557</v>
      </c>
      <c r="B2122" s="276">
        <v>5850</v>
      </c>
      <c r="C2122" s="274" t="s">
        <v>4973</v>
      </c>
      <c r="D2122" s="277" t="s">
        <v>2846</v>
      </c>
      <c r="E2122" s="275">
        <v>1039</v>
      </c>
      <c r="F2122" s="277" t="s">
        <v>2846</v>
      </c>
      <c r="G2122" s="274"/>
    </row>
    <row r="2123" spans="1:7" x14ac:dyDescent="0.4">
      <c r="A2123" s="275">
        <v>1562</v>
      </c>
      <c r="B2123" s="276">
        <v>12662</v>
      </c>
      <c r="C2123" s="274" t="s">
        <v>4974</v>
      </c>
      <c r="D2123" s="277" t="s">
        <v>2846</v>
      </c>
      <c r="E2123" s="275">
        <v>1040</v>
      </c>
      <c r="F2123" s="277" t="s">
        <v>2846</v>
      </c>
      <c r="G2123" s="274"/>
    </row>
    <row r="2124" spans="1:7" x14ac:dyDescent="0.4">
      <c r="A2124" s="275">
        <v>1558</v>
      </c>
      <c r="B2124" s="276">
        <v>13880</v>
      </c>
      <c r="C2124" s="274" t="s">
        <v>4975</v>
      </c>
      <c r="D2124" s="277" t="s">
        <v>2846</v>
      </c>
      <c r="E2124" s="275">
        <v>1041</v>
      </c>
      <c r="F2124" s="277" t="s">
        <v>2846</v>
      </c>
      <c r="G2124" s="274"/>
    </row>
    <row r="2125" spans="1:7" x14ac:dyDescent="0.4">
      <c r="A2125" s="275">
        <v>1113</v>
      </c>
      <c r="B2125" s="276">
        <v>13093</v>
      </c>
      <c r="C2125" s="274" t="s">
        <v>4976</v>
      </c>
      <c r="D2125" s="277" t="s">
        <v>2846</v>
      </c>
      <c r="E2125" s="275">
        <v>1042</v>
      </c>
      <c r="F2125" s="277" t="s">
        <v>2846</v>
      </c>
      <c r="G2125" s="274"/>
    </row>
    <row r="2126" spans="1:7" x14ac:dyDescent="0.4">
      <c r="A2126" s="275">
        <v>1585</v>
      </c>
      <c r="B2126" s="276">
        <v>8746</v>
      </c>
      <c r="C2126" s="274" t="s">
        <v>4977</v>
      </c>
      <c r="D2126" s="277" t="s">
        <v>2846</v>
      </c>
      <c r="E2126" s="275">
        <v>1043</v>
      </c>
      <c r="F2126" s="277" t="s">
        <v>2846</v>
      </c>
      <c r="G2126" s="274"/>
    </row>
    <row r="2127" spans="1:7" x14ac:dyDescent="0.4">
      <c r="A2127" s="275">
        <v>1153</v>
      </c>
      <c r="B2127" s="276">
        <v>12561</v>
      </c>
      <c r="C2127" s="274" t="s">
        <v>4978</v>
      </c>
      <c r="D2127" s="277" t="s">
        <v>2846</v>
      </c>
      <c r="E2127" s="275">
        <v>1044</v>
      </c>
      <c r="F2127" s="277" t="s">
        <v>2846</v>
      </c>
      <c r="G2127" s="274"/>
    </row>
    <row r="2128" spans="1:7" x14ac:dyDescent="0.4">
      <c r="A2128" s="275">
        <v>1198</v>
      </c>
      <c r="B2128" s="276">
        <v>10039</v>
      </c>
      <c r="C2128" s="274" t="s">
        <v>4979</v>
      </c>
      <c r="D2128" s="277" t="s">
        <v>2846</v>
      </c>
      <c r="E2128" s="275">
        <v>1045</v>
      </c>
      <c r="F2128" s="277" t="s">
        <v>2846</v>
      </c>
      <c r="G2128" s="274"/>
    </row>
    <row r="2129" spans="1:7" x14ac:dyDescent="0.4">
      <c r="A2129" s="275">
        <v>1152</v>
      </c>
      <c r="B2129" s="276">
        <v>12278</v>
      </c>
      <c r="C2129" s="274" t="s">
        <v>4980</v>
      </c>
      <c r="D2129" s="277" t="s">
        <v>2846</v>
      </c>
      <c r="E2129" s="275">
        <v>1046</v>
      </c>
      <c r="F2129" s="277" t="s">
        <v>2846</v>
      </c>
      <c r="G2129" s="274"/>
    </row>
    <row r="2130" spans="1:7" x14ac:dyDescent="0.4">
      <c r="A2130" s="275">
        <v>1533</v>
      </c>
      <c r="B2130" s="276">
        <v>14717</v>
      </c>
      <c r="C2130" s="274" t="s">
        <v>4981</v>
      </c>
      <c r="D2130" s="277" t="s">
        <v>2846</v>
      </c>
      <c r="E2130" s="275">
        <v>1047</v>
      </c>
      <c r="F2130" s="277" t="s">
        <v>2846</v>
      </c>
      <c r="G2130" s="274"/>
    </row>
    <row r="2131" spans="1:7" x14ac:dyDescent="0.4">
      <c r="A2131" s="275">
        <v>1094</v>
      </c>
      <c r="B2131" s="276">
        <v>10042</v>
      </c>
      <c r="C2131" s="274" t="s">
        <v>4982</v>
      </c>
      <c r="D2131" s="277" t="s">
        <v>2846</v>
      </c>
      <c r="E2131" s="275">
        <v>1048</v>
      </c>
      <c r="F2131" s="277" t="s">
        <v>2846</v>
      </c>
      <c r="G2131" s="274"/>
    </row>
    <row r="2132" spans="1:7" x14ac:dyDescent="0.4">
      <c r="A2132" s="275">
        <v>1598</v>
      </c>
      <c r="B2132" s="276">
        <v>13096</v>
      </c>
      <c r="C2132" s="274" t="s">
        <v>4983</v>
      </c>
      <c r="D2132" s="277" t="s">
        <v>2846</v>
      </c>
      <c r="E2132" s="275">
        <v>1049</v>
      </c>
      <c r="F2132" s="277" t="s">
        <v>2846</v>
      </c>
      <c r="G2132" s="274"/>
    </row>
    <row r="2133" spans="1:7" x14ac:dyDescent="0.4">
      <c r="A2133" s="275">
        <v>1532</v>
      </c>
      <c r="B2133" s="276">
        <v>14594</v>
      </c>
      <c r="C2133" s="274" t="s">
        <v>4984</v>
      </c>
      <c r="D2133" s="277" t="s">
        <v>2846</v>
      </c>
      <c r="E2133" s="275">
        <v>1050</v>
      </c>
      <c r="F2133" s="277" t="s">
        <v>2846</v>
      </c>
      <c r="G2133" s="274"/>
    </row>
    <row r="2134" spans="1:7" x14ac:dyDescent="0.4">
      <c r="A2134" s="275">
        <v>1501</v>
      </c>
      <c r="B2134" s="276">
        <v>10694</v>
      </c>
      <c r="C2134" s="274" t="s">
        <v>4985</v>
      </c>
      <c r="D2134" s="277" t="s">
        <v>2846</v>
      </c>
      <c r="E2134" s="275">
        <v>1051</v>
      </c>
      <c r="F2134" s="277" t="s">
        <v>2846</v>
      </c>
      <c r="G2134" s="274"/>
    </row>
    <row r="2135" spans="1:7" x14ac:dyDescent="0.4">
      <c r="A2135" s="275">
        <v>1603</v>
      </c>
      <c r="B2135" s="276">
        <v>11312</v>
      </c>
      <c r="C2135" s="274" t="s">
        <v>4986</v>
      </c>
      <c r="D2135" s="277" t="s">
        <v>2846</v>
      </c>
      <c r="E2135" s="275">
        <v>1052</v>
      </c>
      <c r="F2135" s="277" t="s">
        <v>2846</v>
      </c>
      <c r="G2135" s="274"/>
    </row>
    <row r="2136" spans="1:7" x14ac:dyDescent="0.4">
      <c r="A2136" s="275">
        <v>1578</v>
      </c>
      <c r="B2136" s="276">
        <v>10254</v>
      </c>
      <c r="C2136" s="274" t="s">
        <v>4987</v>
      </c>
      <c r="D2136" s="277" t="s">
        <v>2846</v>
      </c>
      <c r="E2136" s="275">
        <v>1053</v>
      </c>
      <c r="F2136" s="277" t="s">
        <v>2846</v>
      </c>
      <c r="G2136" s="274"/>
    </row>
    <row r="2137" spans="1:7" x14ac:dyDescent="0.4">
      <c r="A2137" s="275">
        <v>1530</v>
      </c>
      <c r="B2137" s="276">
        <v>14954</v>
      </c>
      <c r="C2137" s="274" t="s">
        <v>4988</v>
      </c>
      <c r="D2137" s="277" t="s">
        <v>2846</v>
      </c>
      <c r="E2137" s="275">
        <v>1054</v>
      </c>
      <c r="F2137" s="277" t="s">
        <v>2846</v>
      </c>
      <c r="G2137" s="274"/>
    </row>
    <row r="2138" spans="1:7" x14ac:dyDescent="0.4">
      <c r="A2138" s="275">
        <v>1427</v>
      </c>
      <c r="B2138" s="276">
        <v>11557</v>
      </c>
      <c r="C2138" s="274" t="s">
        <v>4989</v>
      </c>
      <c r="D2138" s="277" t="s">
        <v>2846</v>
      </c>
      <c r="E2138" s="275">
        <v>1055</v>
      </c>
      <c r="F2138" s="277" t="s">
        <v>2846</v>
      </c>
      <c r="G2138" s="274"/>
    </row>
    <row r="2139" spans="1:7" x14ac:dyDescent="0.4">
      <c r="A2139" s="275">
        <v>1552</v>
      </c>
      <c r="B2139" s="276">
        <v>15492</v>
      </c>
      <c r="C2139" s="274" t="s">
        <v>4990</v>
      </c>
      <c r="D2139" s="277" t="s">
        <v>2846</v>
      </c>
      <c r="E2139" s="275">
        <v>1056</v>
      </c>
      <c r="F2139" s="277" t="s">
        <v>2846</v>
      </c>
      <c r="G2139" s="274"/>
    </row>
    <row r="2140" spans="1:7" x14ac:dyDescent="0.4">
      <c r="A2140" s="275">
        <v>1503</v>
      </c>
      <c r="B2140" s="276">
        <v>7681</v>
      </c>
      <c r="C2140" s="274" t="s">
        <v>4991</v>
      </c>
      <c r="D2140" s="277" t="s">
        <v>2846</v>
      </c>
      <c r="E2140" s="275">
        <v>1057</v>
      </c>
      <c r="F2140" s="277" t="s">
        <v>2846</v>
      </c>
      <c r="G2140" s="274"/>
    </row>
    <row r="2141" spans="1:7" x14ac:dyDescent="0.4">
      <c r="A2141" s="275">
        <v>1576</v>
      </c>
      <c r="B2141" s="276">
        <v>11377</v>
      </c>
      <c r="C2141" s="274" t="s">
        <v>4992</v>
      </c>
      <c r="D2141" s="277" t="s">
        <v>2846</v>
      </c>
      <c r="E2141" s="275">
        <v>1058</v>
      </c>
      <c r="F2141" s="277" t="s">
        <v>2846</v>
      </c>
      <c r="G2141" s="274"/>
    </row>
    <row r="2142" spans="1:7" x14ac:dyDescent="0.4">
      <c r="A2142" s="275">
        <v>1573</v>
      </c>
      <c r="B2142" s="276">
        <v>7482</v>
      </c>
      <c r="C2142" s="274" t="s">
        <v>4993</v>
      </c>
      <c r="D2142" s="277" t="s">
        <v>2846</v>
      </c>
      <c r="E2142" s="275">
        <v>1059</v>
      </c>
      <c r="F2142" s="277" t="s">
        <v>2846</v>
      </c>
      <c r="G2142" s="274"/>
    </row>
    <row r="2143" spans="1:7" x14ac:dyDescent="0.4">
      <c r="A2143" s="275">
        <v>694</v>
      </c>
      <c r="B2143" s="276">
        <v>9555</v>
      </c>
      <c r="C2143" s="274" t="s">
        <v>4994</v>
      </c>
      <c r="D2143" s="277" t="s">
        <v>2846</v>
      </c>
      <c r="E2143" s="275">
        <v>1060</v>
      </c>
      <c r="F2143" s="277" t="s">
        <v>2846</v>
      </c>
      <c r="G2143" s="274"/>
    </row>
    <row r="2144" spans="1:7" x14ac:dyDescent="0.4">
      <c r="A2144" s="275">
        <v>1492</v>
      </c>
      <c r="B2144" s="276">
        <v>13741</v>
      </c>
      <c r="C2144" s="274" t="s">
        <v>4995</v>
      </c>
      <c r="D2144" s="277" t="s">
        <v>2846</v>
      </c>
      <c r="E2144" s="275">
        <v>1061</v>
      </c>
      <c r="F2144" s="277" t="s">
        <v>2846</v>
      </c>
      <c r="G2144" s="274"/>
    </row>
    <row r="2145" spans="1:7" x14ac:dyDescent="0.4">
      <c r="A2145" s="275">
        <v>1602</v>
      </c>
      <c r="B2145" s="276">
        <v>15005</v>
      </c>
      <c r="C2145" s="274" t="s">
        <v>4996</v>
      </c>
      <c r="D2145" s="277" t="s">
        <v>2846</v>
      </c>
      <c r="E2145" s="275">
        <v>1062</v>
      </c>
      <c r="F2145" s="277" t="s">
        <v>2846</v>
      </c>
      <c r="G2145" s="274"/>
    </row>
    <row r="2146" spans="1:7" x14ac:dyDescent="0.4">
      <c r="A2146" s="275">
        <v>1595</v>
      </c>
      <c r="B2146" s="276">
        <v>15152</v>
      </c>
      <c r="C2146" s="274" t="s">
        <v>4997</v>
      </c>
      <c r="D2146" s="277" t="s">
        <v>2846</v>
      </c>
      <c r="E2146" s="275">
        <v>1063</v>
      </c>
      <c r="F2146" s="277" t="s">
        <v>2846</v>
      </c>
      <c r="G2146" s="274"/>
    </row>
    <row r="2147" spans="1:7" x14ac:dyDescent="0.4">
      <c r="A2147" s="275">
        <v>675</v>
      </c>
      <c r="B2147" s="276">
        <v>9774</v>
      </c>
      <c r="C2147" s="274" t="s">
        <v>4998</v>
      </c>
      <c r="D2147" s="277" t="s">
        <v>2846</v>
      </c>
      <c r="E2147" s="275">
        <v>1064</v>
      </c>
      <c r="F2147" s="277" t="s">
        <v>2846</v>
      </c>
      <c r="G2147" s="274"/>
    </row>
    <row r="2148" spans="1:7" x14ac:dyDescent="0.4">
      <c r="A2148" s="275">
        <v>1172</v>
      </c>
      <c r="B2148" s="276">
        <v>7075</v>
      </c>
      <c r="C2148" s="274" t="s">
        <v>4999</v>
      </c>
      <c r="D2148" s="277" t="s">
        <v>2846</v>
      </c>
      <c r="E2148" s="275">
        <v>1065</v>
      </c>
      <c r="F2148" s="277" t="s">
        <v>2846</v>
      </c>
      <c r="G2148" s="274"/>
    </row>
    <row r="2149" spans="1:7" x14ac:dyDescent="0.4">
      <c r="A2149" s="275">
        <v>1130</v>
      </c>
      <c r="B2149" s="276">
        <v>10972</v>
      </c>
      <c r="C2149" s="274" t="s">
        <v>5000</v>
      </c>
      <c r="D2149" s="277" t="s">
        <v>2846</v>
      </c>
      <c r="E2149" s="275">
        <v>1066</v>
      </c>
      <c r="F2149" s="277" t="s">
        <v>2846</v>
      </c>
      <c r="G2149" s="274"/>
    </row>
    <row r="2150" spans="1:7" x14ac:dyDescent="0.4">
      <c r="A2150" s="275">
        <v>1561</v>
      </c>
      <c r="B2150" s="276">
        <v>13640</v>
      </c>
      <c r="C2150" s="274" t="s">
        <v>5001</v>
      </c>
      <c r="D2150" s="277" t="s">
        <v>2846</v>
      </c>
      <c r="E2150" s="275">
        <v>1067</v>
      </c>
      <c r="F2150" s="277" t="s">
        <v>2846</v>
      </c>
      <c r="G2150" s="274"/>
    </row>
    <row r="2151" spans="1:7" x14ac:dyDescent="0.4">
      <c r="A2151" s="275">
        <v>946</v>
      </c>
      <c r="B2151" s="276">
        <v>9283</v>
      </c>
      <c r="C2151" s="274" t="s">
        <v>5002</v>
      </c>
      <c r="D2151" s="277" t="s">
        <v>2846</v>
      </c>
      <c r="E2151" s="275">
        <v>1068</v>
      </c>
      <c r="F2151" s="277" t="s">
        <v>2846</v>
      </c>
      <c r="G2151" s="274"/>
    </row>
    <row r="2152" spans="1:7" x14ac:dyDescent="0.4">
      <c r="A2152" s="275">
        <v>1574</v>
      </c>
      <c r="B2152" s="276">
        <v>15824</v>
      </c>
      <c r="C2152" s="274" t="s">
        <v>5003</v>
      </c>
      <c r="D2152" s="277" t="s">
        <v>2846</v>
      </c>
      <c r="E2152" s="275">
        <v>1069</v>
      </c>
      <c r="F2152" s="277" t="s">
        <v>2846</v>
      </c>
      <c r="G2152" s="274"/>
    </row>
    <row r="2153" spans="1:7" x14ac:dyDescent="0.4">
      <c r="A2153" s="275">
        <v>1563</v>
      </c>
      <c r="B2153" s="276">
        <v>8238</v>
      </c>
      <c r="C2153" s="274" t="s">
        <v>5004</v>
      </c>
      <c r="D2153" s="277" t="s">
        <v>2846</v>
      </c>
      <c r="E2153" s="275">
        <v>1070</v>
      </c>
      <c r="F2153" s="277" t="s">
        <v>2846</v>
      </c>
      <c r="G2153" s="274"/>
    </row>
    <row r="2154" spans="1:7" x14ac:dyDescent="0.4">
      <c r="A2154" s="275">
        <v>1525</v>
      </c>
      <c r="B2154" s="276">
        <v>11671</v>
      </c>
      <c r="C2154" s="274" t="s">
        <v>5005</v>
      </c>
      <c r="D2154" s="277" t="s">
        <v>2846</v>
      </c>
      <c r="E2154" s="275">
        <v>1071</v>
      </c>
      <c r="F2154" s="277" t="s">
        <v>2846</v>
      </c>
      <c r="G2154" s="274"/>
    </row>
    <row r="2155" spans="1:7" x14ac:dyDescent="0.4">
      <c r="A2155" s="275">
        <v>1589</v>
      </c>
      <c r="B2155" s="276">
        <v>9044</v>
      </c>
      <c r="C2155" s="274" t="s">
        <v>5006</v>
      </c>
      <c r="D2155" s="277" t="s">
        <v>2846</v>
      </c>
      <c r="E2155" s="275">
        <v>1072</v>
      </c>
      <c r="F2155" s="277" t="s">
        <v>2846</v>
      </c>
      <c r="G2155" s="274"/>
    </row>
    <row r="2156" spans="1:7" x14ac:dyDescent="0.4">
      <c r="A2156" s="275">
        <v>1559</v>
      </c>
      <c r="B2156" s="276">
        <v>11693</v>
      </c>
      <c r="C2156" s="274" t="s">
        <v>5007</v>
      </c>
      <c r="D2156" s="277" t="s">
        <v>2846</v>
      </c>
      <c r="E2156" s="275">
        <v>1073</v>
      </c>
      <c r="F2156" s="277" t="s">
        <v>2846</v>
      </c>
      <c r="G2156" s="274"/>
    </row>
    <row r="2157" spans="1:7" x14ac:dyDescent="0.4">
      <c r="A2157" s="275">
        <v>1507</v>
      </c>
      <c r="B2157" s="276">
        <v>13652</v>
      </c>
      <c r="C2157" s="274" t="s">
        <v>5008</v>
      </c>
      <c r="D2157" s="277" t="s">
        <v>2846</v>
      </c>
      <c r="E2157" s="275">
        <v>1074</v>
      </c>
      <c r="F2157" s="277" t="s">
        <v>2846</v>
      </c>
      <c r="G2157" s="274"/>
    </row>
    <row r="2158" spans="1:7" x14ac:dyDescent="0.4">
      <c r="A2158" s="275">
        <v>1586</v>
      </c>
      <c r="B2158" s="276">
        <v>14970</v>
      </c>
      <c r="C2158" s="274" t="s">
        <v>5009</v>
      </c>
      <c r="D2158" s="277" t="s">
        <v>2846</v>
      </c>
      <c r="E2158" s="275">
        <v>1075</v>
      </c>
      <c r="F2158" s="277" t="s">
        <v>2846</v>
      </c>
      <c r="G2158" s="274"/>
    </row>
    <row r="2159" spans="1:7" x14ac:dyDescent="0.4">
      <c r="A2159" s="275">
        <v>1566</v>
      </c>
      <c r="B2159" s="276">
        <v>16031</v>
      </c>
      <c r="C2159" s="274" t="s">
        <v>5010</v>
      </c>
      <c r="D2159" s="277" t="s">
        <v>2846</v>
      </c>
      <c r="E2159" s="275">
        <v>1076</v>
      </c>
      <c r="F2159" s="277" t="s">
        <v>2846</v>
      </c>
      <c r="G2159" s="274"/>
    </row>
    <row r="2160" spans="1:7" x14ac:dyDescent="0.4">
      <c r="A2160" s="275">
        <v>1073</v>
      </c>
      <c r="B2160" s="276">
        <v>8961</v>
      </c>
      <c r="C2160" s="274" t="s">
        <v>5011</v>
      </c>
      <c r="D2160" s="277" t="s">
        <v>2846</v>
      </c>
      <c r="E2160" s="275">
        <v>1077</v>
      </c>
      <c r="F2160" s="277" t="s">
        <v>2846</v>
      </c>
      <c r="G2160" s="274"/>
    </row>
    <row r="2161" spans="1:7" x14ac:dyDescent="0.4">
      <c r="A2161" s="275">
        <v>1681</v>
      </c>
      <c r="B2161" s="276">
        <v>13057</v>
      </c>
      <c r="C2161" s="274" t="s">
        <v>5012</v>
      </c>
      <c r="D2161" s="277" t="s">
        <v>2847</v>
      </c>
      <c r="E2161" s="275">
        <v>1078</v>
      </c>
      <c r="F2161" s="277" t="s">
        <v>2847</v>
      </c>
      <c r="G2161" s="274"/>
    </row>
    <row r="2162" spans="1:7" x14ac:dyDescent="0.4">
      <c r="A2162" s="275">
        <v>1654</v>
      </c>
      <c r="B2162" s="276">
        <v>13686</v>
      </c>
      <c r="C2162" s="274" t="s">
        <v>5013</v>
      </c>
      <c r="D2162" s="277" t="s">
        <v>2847</v>
      </c>
      <c r="E2162" s="275">
        <v>1079</v>
      </c>
      <c r="F2162" s="277" t="s">
        <v>2847</v>
      </c>
      <c r="G2162" s="274"/>
    </row>
    <row r="2163" spans="1:7" x14ac:dyDescent="0.4">
      <c r="A2163" s="275">
        <v>1469</v>
      </c>
      <c r="B2163" s="276">
        <v>12484</v>
      </c>
      <c r="C2163" s="274" t="s">
        <v>5014</v>
      </c>
      <c r="D2163" s="277" t="s">
        <v>2847</v>
      </c>
      <c r="E2163" s="275">
        <v>1080</v>
      </c>
      <c r="F2163" s="277" t="s">
        <v>2847</v>
      </c>
      <c r="G2163" s="274"/>
    </row>
    <row r="2164" spans="1:7" x14ac:dyDescent="0.4">
      <c r="A2164" s="275">
        <v>1610</v>
      </c>
      <c r="B2164" s="276">
        <v>9197</v>
      </c>
      <c r="C2164" s="274" t="s">
        <v>5015</v>
      </c>
      <c r="D2164" s="277" t="s">
        <v>2847</v>
      </c>
      <c r="E2164" s="275">
        <v>1081</v>
      </c>
      <c r="F2164" s="277" t="s">
        <v>2847</v>
      </c>
      <c r="G2164" s="274"/>
    </row>
    <row r="2165" spans="1:7" x14ac:dyDescent="0.4">
      <c r="A2165" s="275">
        <v>1639</v>
      </c>
      <c r="B2165" s="276">
        <v>11429</v>
      </c>
      <c r="C2165" s="274" t="s">
        <v>5016</v>
      </c>
      <c r="D2165" s="277" t="s">
        <v>2847</v>
      </c>
      <c r="E2165" s="275">
        <v>1082</v>
      </c>
      <c r="F2165" s="277" t="s">
        <v>2847</v>
      </c>
      <c r="G2165" s="274"/>
    </row>
    <row r="2166" spans="1:7" x14ac:dyDescent="0.4">
      <c r="A2166" s="275">
        <v>1277</v>
      </c>
      <c r="B2166" s="276">
        <v>12684</v>
      </c>
      <c r="C2166" s="274" t="s">
        <v>5017</v>
      </c>
      <c r="D2166" s="277" t="s">
        <v>2847</v>
      </c>
      <c r="E2166" s="275">
        <v>1083</v>
      </c>
      <c r="F2166" s="277" t="s">
        <v>2847</v>
      </c>
      <c r="G2166" s="274"/>
    </row>
    <row r="2167" spans="1:7" x14ac:dyDescent="0.4">
      <c r="A2167" s="275">
        <v>1659</v>
      </c>
      <c r="B2167" s="276">
        <v>4533</v>
      </c>
      <c r="C2167" s="274" t="s">
        <v>5018</v>
      </c>
      <c r="D2167" s="277" t="s">
        <v>2847</v>
      </c>
      <c r="E2167" s="275">
        <v>1084</v>
      </c>
      <c r="F2167" s="277" t="s">
        <v>2847</v>
      </c>
      <c r="G2167" s="274"/>
    </row>
    <row r="2168" spans="1:7" x14ac:dyDescent="0.4">
      <c r="A2168" s="275">
        <v>1628</v>
      </c>
      <c r="B2168" s="276">
        <v>12958</v>
      </c>
      <c r="C2168" s="274" t="s">
        <v>5019</v>
      </c>
      <c r="D2168" s="277" t="s">
        <v>2847</v>
      </c>
      <c r="E2168" s="275">
        <v>1085</v>
      </c>
      <c r="F2168" s="277" t="s">
        <v>2847</v>
      </c>
      <c r="G2168" s="274"/>
    </row>
    <row r="2169" spans="1:7" x14ac:dyDescent="0.4">
      <c r="A2169" s="275">
        <v>1688</v>
      </c>
      <c r="B2169" s="276">
        <v>16815</v>
      </c>
      <c r="C2169" s="274" t="s">
        <v>5020</v>
      </c>
      <c r="D2169" s="277" t="s">
        <v>2847</v>
      </c>
      <c r="E2169" s="275">
        <v>1086</v>
      </c>
      <c r="F2169" s="277" t="s">
        <v>2847</v>
      </c>
      <c r="G2169" s="274"/>
    </row>
    <row r="2170" spans="1:7" x14ac:dyDescent="0.4">
      <c r="A2170" s="275">
        <v>1657</v>
      </c>
      <c r="B2170" s="276">
        <v>13586</v>
      </c>
      <c r="C2170" s="274" t="s">
        <v>5021</v>
      </c>
      <c r="D2170" s="277" t="s">
        <v>2847</v>
      </c>
      <c r="E2170" s="275">
        <v>1087</v>
      </c>
      <c r="F2170" s="277" t="s">
        <v>2847</v>
      </c>
      <c r="G2170" s="274"/>
    </row>
    <row r="2171" spans="1:7" x14ac:dyDescent="0.4">
      <c r="A2171" s="275">
        <v>1631</v>
      </c>
      <c r="B2171" s="276">
        <v>13020</v>
      </c>
      <c r="C2171" s="274" t="s">
        <v>5022</v>
      </c>
      <c r="D2171" s="277" t="s">
        <v>2847</v>
      </c>
      <c r="E2171" s="275">
        <v>1088</v>
      </c>
      <c r="F2171" s="277" t="s">
        <v>2847</v>
      </c>
      <c r="G2171" s="274"/>
    </row>
    <row r="2172" spans="1:7" x14ac:dyDescent="0.4">
      <c r="A2172" s="275">
        <v>1624</v>
      </c>
      <c r="B2172" s="276">
        <v>16385</v>
      </c>
      <c r="C2172" s="274" t="s">
        <v>5023</v>
      </c>
      <c r="D2172" s="277" t="s">
        <v>2847</v>
      </c>
      <c r="E2172" s="275">
        <v>1089</v>
      </c>
      <c r="F2172" s="277" t="s">
        <v>2847</v>
      </c>
      <c r="G2172" s="274"/>
    </row>
    <row r="2173" spans="1:7" x14ac:dyDescent="0.4">
      <c r="A2173" s="275">
        <v>1682</v>
      </c>
      <c r="B2173" s="276">
        <v>10027</v>
      </c>
      <c r="C2173" s="274" t="s">
        <v>5024</v>
      </c>
      <c r="D2173" s="277" t="s">
        <v>2847</v>
      </c>
      <c r="E2173" s="275">
        <v>1090</v>
      </c>
      <c r="F2173" s="277" t="s">
        <v>2847</v>
      </c>
      <c r="G2173" s="274"/>
    </row>
    <row r="2174" spans="1:7" x14ac:dyDescent="0.4">
      <c r="A2174" s="275">
        <v>1615</v>
      </c>
      <c r="B2174" s="276">
        <v>12395</v>
      </c>
      <c r="C2174" s="274" t="s">
        <v>5025</v>
      </c>
      <c r="D2174" s="277" t="s">
        <v>2847</v>
      </c>
      <c r="E2174" s="275">
        <v>1091</v>
      </c>
      <c r="F2174" s="277" t="s">
        <v>2847</v>
      </c>
      <c r="G2174" s="274"/>
    </row>
    <row r="2175" spans="1:7" x14ac:dyDescent="0.4">
      <c r="A2175" s="275">
        <v>1600</v>
      </c>
      <c r="B2175" s="276">
        <v>12798</v>
      </c>
      <c r="C2175" s="274" t="s">
        <v>5026</v>
      </c>
      <c r="D2175" s="277" t="s">
        <v>2847</v>
      </c>
      <c r="E2175" s="275">
        <v>1092</v>
      </c>
      <c r="F2175" s="277" t="s">
        <v>2847</v>
      </c>
      <c r="G2175" s="274"/>
    </row>
    <row r="2176" spans="1:7" x14ac:dyDescent="0.4">
      <c r="A2176" s="275">
        <v>1662</v>
      </c>
      <c r="B2176" s="276">
        <v>12806</v>
      </c>
      <c r="C2176" s="274" t="s">
        <v>5027</v>
      </c>
      <c r="D2176" s="277" t="s">
        <v>2847</v>
      </c>
      <c r="E2176" s="275">
        <v>1093</v>
      </c>
      <c r="F2176" s="277" t="s">
        <v>2847</v>
      </c>
      <c r="G2176" s="274"/>
    </row>
    <row r="2177" spans="1:7" x14ac:dyDescent="0.4">
      <c r="A2177" s="275">
        <v>1690</v>
      </c>
      <c r="B2177" s="276">
        <v>10231</v>
      </c>
      <c r="C2177" s="274" t="s">
        <v>5028</v>
      </c>
      <c r="D2177" s="277" t="s">
        <v>2847</v>
      </c>
      <c r="E2177" s="275">
        <v>1094</v>
      </c>
      <c r="F2177" s="277" t="s">
        <v>2847</v>
      </c>
      <c r="G2177" s="274"/>
    </row>
    <row r="2178" spans="1:7" x14ac:dyDescent="0.4">
      <c r="A2178" s="275">
        <v>1281</v>
      </c>
      <c r="B2178" s="276">
        <v>13289</v>
      </c>
      <c r="C2178" s="274" t="s">
        <v>5029</v>
      </c>
      <c r="D2178" s="277" t="s">
        <v>2847</v>
      </c>
      <c r="E2178" s="275">
        <v>1095</v>
      </c>
      <c r="F2178" s="277" t="s">
        <v>2847</v>
      </c>
      <c r="G2178" s="274"/>
    </row>
    <row r="2179" spans="1:7" x14ac:dyDescent="0.4">
      <c r="A2179" s="275">
        <v>1648</v>
      </c>
      <c r="B2179" s="276">
        <v>12537</v>
      </c>
      <c r="C2179" s="274" t="s">
        <v>5030</v>
      </c>
      <c r="D2179" s="277" t="s">
        <v>2847</v>
      </c>
      <c r="E2179" s="275">
        <v>1096</v>
      </c>
      <c r="F2179" s="277" t="s">
        <v>2847</v>
      </c>
      <c r="G2179" s="274"/>
    </row>
    <row r="2180" spans="1:7" x14ac:dyDescent="0.4">
      <c r="A2180" s="275">
        <v>1679</v>
      </c>
      <c r="B2180" s="276">
        <v>16631</v>
      </c>
      <c r="C2180" s="274" t="s">
        <v>5031</v>
      </c>
      <c r="D2180" s="277" t="s">
        <v>2847</v>
      </c>
      <c r="E2180" s="275">
        <v>1097</v>
      </c>
      <c r="F2180" s="277" t="s">
        <v>2847</v>
      </c>
      <c r="G2180" s="274"/>
    </row>
    <row r="2181" spans="1:7" x14ac:dyDescent="0.4">
      <c r="A2181" s="275">
        <v>1248</v>
      </c>
      <c r="B2181" s="276">
        <v>14014</v>
      </c>
      <c r="C2181" s="274" t="s">
        <v>5032</v>
      </c>
      <c r="D2181" s="277" t="s">
        <v>2847</v>
      </c>
      <c r="E2181" s="275">
        <v>1098</v>
      </c>
      <c r="F2181" s="277" t="s">
        <v>2847</v>
      </c>
      <c r="G2181" s="274"/>
    </row>
    <row r="2182" spans="1:7" x14ac:dyDescent="0.4">
      <c r="A2182" s="275">
        <v>1653</v>
      </c>
      <c r="B2182" s="276">
        <v>13503</v>
      </c>
      <c r="C2182" s="274" t="s">
        <v>5033</v>
      </c>
      <c r="D2182" s="277" t="s">
        <v>2847</v>
      </c>
      <c r="E2182" s="275">
        <v>1099</v>
      </c>
      <c r="F2182" s="277" t="s">
        <v>2847</v>
      </c>
      <c r="G2182" s="274"/>
    </row>
    <row r="2183" spans="1:7" x14ac:dyDescent="0.4">
      <c r="A2183" s="275">
        <v>599</v>
      </c>
      <c r="B2183" s="276">
        <v>7462</v>
      </c>
      <c r="C2183" s="274" t="s">
        <v>5034</v>
      </c>
      <c r="D2183" s="277" t="s">
        <v>2847</v>
      </c>
      <c r="E2183" s="275">
        <v>1100</v>
      </c>
      <c r="F2183" s="277" t="s">
        <v>2847</v>
      </c>
      <c r="G2183" s="274"/>
    </row>
    <row r="2184" spans="1:7" x14ac:dyDescent="0.4">
      <c r="A2184" s="275">
        <v>1528</v>
      </c>
      <c r="B2184" s="276">
        <v>5699</v>
      </c>
      <c r="C2184" s="274" t="s">
        <v>5035</v>
      </c>
      <c r="D2184" s="277" t="s">
        <v>2847</v>
      </c>
      <c r="E2184" s="275">
        <v>1101</v>
      </c>
      <c r="F2184" s="277" t="s">
        <v>2847</v>
      </c>
      <c r="G2184" s="274"/>
    </row>
    <row r="2185" spans="1:7" x14ac:dyDescent="0.4">
      <c r="A2185" s="275">
        <v>1641</v>
      </c>
      <c r="B2185" s="276">
        <v>15799</v>
      </c>
      <c r="C2185" s="274" t="s">
        <v>5036</v>
      </c>
      <c r="D2185" s="277" t="s">
        <v>2847</v>
      </c>
      <c r="E2185" s="275">
        <v>1102</v>
      </c>
      <c r="F2185" s="277" t="s">
        <v>2847</v>
      </c>
      <c r="G2185" s="274"/>
    </row>
    <row r="2186" spans="1:7" x14ac:dyDescent="0.4">
      <c r="A2186" s="275">
        <v>1671</v>
      </c>
      <c r="B2186" s="276">
        <v>16879</v>
      </c>
      <c r="C2186" s="274" t="s">
        <v>5037</v>
      </c>
      <c r="D2186" s="277" t="s">
        <v>2847</v>
      </c>
      <c r="E2186" s="275">
        <v>1103</v>
      </c>
      <c r="F2186" s="277" t="s">
        <v>2847</v>
      </c>
      <c r="G2186" s="274"/>
    </row>
    <row r="2187" spans="1:7" x14ac:dyDescent="0.4">
      <c r="A2187" s="275">
        <v>1635</v>
      </c>
      <c r="B2187" s="276">
        <v>14581</v>
      </c>
      <c r="C2187" s="274" t="s">
        <v>5038</v>
      </c>
      <c r="D2187" s="277" t="s">
        <v>2847</v>
      </c>
      <c r="E2187" s="275">
        <v>1104</v>
      </c>
      <c r="F2187" s="277" t="s">
        <v>2847</v>
      </c>
      <c r="G2187" s="274"/>
    </row>
    <row r="2188" spans="1:7" x14ac:dyDescent="0.4">
      <c r="A2188" s="275">
        <v>1257</v>
      </c>
      <c r="B2188" s="276">
        <v>11673</v>
      </c>
      <c r="C2188" s="274" t="s">
        <v>5039</v>
      </c>
      <c r="D2188" s="277" t="s">
        <v>2847</v>
      </c>
      <c r="E2188" s="275">
        <v>1105</v>
      </c>
      <c r="F2188" s="277" t="s">
        <v>2847</v>
      </c>
      <c r="G2188" s="274"/>
    </row>
    <row r="2189" spans="1:7" x14ac:dyDescent="0.4">
      <c r="A2189" s="275">
        <v>1697</v>
      </c>
      <c r="B2189" s="276">
        <v>13391</v>
      </c>
      <c r="C2189" s="274" t="s">
        <v>5040</v>
      </c>
      <c r="D2189" s="277" t="s">
        <v>2847</v>
      </c>
      <c r="E2189" s="275">
        <v>1106</v>
      </c>
      <c r="F2189" s="277" t="s">
        <v>2847</v>
      </c>
      <c r="G2189" s="274"/>
    </row>
    <row r="2190" spans="1:7" x14ac:dyDescent="0.4">
      <c r="A2190" s="275">
        <v>1579</v>
      </c>
      <c r="B2190" s="276">
        <v>4757</v>
      </c>
      <c r="C2190" s="274" t="s">
        <v>5041</v>
      </c>
      <c r="D2190" s="277" t="s">
        <v>2847</v>
      </c>
      <c r="E2190" s="275">
        <v>1107</v>
      </c>
      <c r="F2190" s="277" t="s">
        <v>2847</v>
      </c>
      <c r="G2190" s="274"/>
    </row>
    <row r="2191" spans="1:7" x14ac:dyDescent="0.4">
      <c r="A2191" s="275">
        <v>1497</v>
      </c>
      <c r="B2191" s="276">
        <v>14058</v>
      </c>
      <c r="C2191" s="274" t="s">
        <v>5042</v>
      </c>
      <c r="D2191" s="277" t="s">
        <v>2847</v>
      </c>
      <c r="E2191" s="275">
        <v>1108</v>
      </c>
      <c r="F2191" s="277" t="s">
        <v>2847</v>
      </c>
      <c r="G2191" s="274"/>
    </row>
    <row r="2192" spans="1:7" x14ac:dyDescent="0.4">
      <c r="A2192" s="275">
        <v>1642</v>
      </c>
      <c r="B2192" s="276">
        <v>15127</v>
      </c>
      <c r="C2192" s="274" t="s">
        <v>5043</v>
      </c>
      <c r="D2192" s="277" t="s">
        <v>2847</v>
      </c>
      <c r="E2192" s="275">
        <v>1109</v>
      </c>
      <c r="F2192" s="277" t="s">
        <v>2847</v>
      </c>
      <c r="G2192" s="274"/>
    </row>
    <row r="2193" spans="1:7" x14ac:dyDescent="0.4">
      <c r="A2193" s="275">
        <v>1666</v>
      </c>
      <c r="B2193" s="276">
        <v>16363</v>
      </c>
      <c r="C2193" s="274" t="s">
        <v>5044</v>
      </c>
      <c r="D2193" s="277" t="s">
        <v>2847</v>
      </c>
      <c r="E2193" s="275">
        <v>1110</v>
      </c>
      <c r="F2193" s="277" t="s">
        <v>2847</v>
      </c>
      <c r="G2193" s="274"/>
    </row>
    <row r="2194" spans="1:7" x14ac:dyDescent="0.4">
      <c r="A2194" s="275">
        <v>1617</v>
      </c>
      <c r="B2194" s="276">
        <v>13135</v>
      </c>
      <c r="C2194" s="274" t="s">
        <v>5045</v>
      </c>
      <c r="D2194" s="277" t="s">
        <v>2847</v>
      </c>
      <c r="E2194" s="275">
        <v>1111</v>
      </c>
      <c r="F2194" s="277" t="s">
        <v>2847</v>
      </c>
      <c r="G2194" s="274"/>
    </row>
    <row r="2195" spans="1:7" x14ac:dyDescent="0.4">
      <c r="A2195" s="275">
        <v>1673</v>
      </c>
      <c r="B2195" s="276">
        <v>13419</v>
      </c>
      <c r="C2195" s="274" t="s">
        <v>5046</v>
      </c>
      <c r="D2195" s="277" t="s">
        <v>2847</v>
      </c>
      <c r="E2195" s="275">
        <v>1112</v>
      </c>
      <c r="F2195" s="277" t="s">
        <v>2847</v>
      </c>
      <c r="G2195" s="274"/>
    </row>
    <row r="2196" spans="1:7" x14ac:dyDescent="0.4">
      <c r="A2196" s="275">
        <v>1619</v>
      </c>
      <c r="B2196" s="276">
        <v>15160</v>
      </c>
      <c r="C2196" s="274" t="s">
        <v>5047</v>
      </c>
      <c r="D2196" s="277" t="s">
        <v>2847</v>
      </c>
      <c r="E2196" s="275">
        <v>1113</v>
      </c>
      <c r="F2196" s="277" t="s">
        <v>2847</v>
      </c>
      <c r="G2196" s="274"/>
    </row>
    <row r="2197" spans="1:7" x14ac:dyDescent="0.4">
      <c r="A2197" s="275">
        <v>1495</v>
      </c>
      <c r="B2197" s="276">
        <v>11690</v>
      </c>
      <c r="C2197" s="274" t="s">
        <v>5048</v>
      </c>
      <c r="D2197" s="277" t="s">
        <v>2847</v>
      </c>
      <c r="E2197" s="275">
        <v>1114</v>
      </c>
      <c r="F2197" s="277" t="s">
        <v>2847</v>
      </c>
      <c r="G2197" s="274"/>
    </row>
    <row r="2198" spans="1:7" x14ac:dyDescent="0.4">
      <c r="A2198" s="275">
        <v>1717</v>
      </c>
      <c r="B2198" s="276">
        <v>16301</v>
      </c>
      <c r="C2198" s="274" t="s">
        <v>5049</v>
      </c>
      <c r="D2198" s="277" t="s">
        <v>2847</v>
      </c>
      <c r="E2198" s="275">
        <v>1115</v>
      </c>
      <c r="F2198" s="277" t="s">
        <v>2847</v>
      </c>
      <c r="G2198" s="274"/>
    </row>
    <row r="2199" spans="1:7" x14ac:dyDescent="0.4">
      <c r="A2199" s="275">
        <v>1684</v>
      </c>
      <c r="B2199" s="276">
        <v>16442</v>
      </c>
      <c r="C2199" s="274" t="s">
        <v>5050</v>
      </c>
      <c r="D2199" s="277" t="s">
        <v>2847</v>
      </c>
      <c r="E2199" s="275">
        <v>1116</v>
      </c>
      <c r="F2199" s="277" t="s">
        <v>2847</v>
      </c>
      <c r="G2199" s="274"/>
    </row>
    <row r="2200" spans="1:7" x14ac:dyDescent="0.4">
      <c r="A2200" s="275">
        <v>1548</v>
      </c>
      <c r="B2200" s="276">
        <v>12615</v>
      </c>
      <c r="C2200" s="274" t="s">
        <v>5051</v>
      </c>
      <c r="D2200" s="277" t="s">
        <v>2847</v>
      </c>
      <c r="E2200" s="275">
        <v>1117</v>
      </c>
      <c r="F2200" s="277" t="s">
        <v>2847</v>
      </c>
      <c r="G2200" s="274"/>
    </row>
    <row r="2201" spans="1:7" x14ac:dyDescent="0.4">
      <c r="A2201" s="275">
        <v>1650</v>
      </c>
      <c r="B2201" s="276">
        <v>15900</v>
      </c>
      <c r="C2201" s="274" t="s">
        <v>5052</v>
      </c>
      <c r="D2201" s="277" t="s">
        <v>2847</v>
      </c>
      <c r="E2201" s="275">
        <v>1118</v>
      </c>
      <c r="F2201" s="277" t="s">
        <v>2847</v>
      </c>
      <c r="G2201" s="274"/>
    </row>
    <row r="2202" spans="1:7" x14ac:dyDescent="0.4">
      <c r="A2202" s="275">
        <v>1675</v>
      </c>
      <c r="B2202" s="276">
        <v>15336</v>
      </c>
      <c r="C2202" s="274" t="s">
        <v>5053</v>
      </c>
      <c r="D2202" s="277" t="s">
        <v>2847</v>
      </c>
      <c r="E2202" s="275">
        <v>1119</v>
      </c>
      <c r="F2202" s="277" t="s">
        <v>2847</v>
      </c>
      <c r="G2202" s="274"/>
    </row>
    <row r="2203" spans="1:7" x14ac:dyDescent="0.4">
      <c r="A2203" s="275">
        <v>1706</v>
      </c>
      <c r="B2203" s="276">
        <v>13825</v>
      </c>
      <c r="C2203" s="274" t="s">
        <v>5054</v>
      </c>
      <c r="D2203" s="277" t="s">
        <v>2847</v>
      </c>
      <c r="E2203" s="275">
        <v>1120</v>
      </c>
      <c r="F2203" s="277" t="s">
        <v>2847</v>
      </c>
      <c r="G2203" s="274"/>
    </row>
    <row r="2204" spans="1:7" x14ac:dyDescent="0.4">
      <c r="A2204" s="275">
        <v>1719</v>
      </c>
      <c r="B2204" s="276">
        <v>11959</v>
      </c>
      <c r="C2204" s="274" t="s">
        <v>5055</v>
      </c>
      <c r="D2204" s="277" t="s">
        <v>2847</v>
      </c>
      <c r="E2204" s="275">
        <v>1121</v>
      </c>
      <c r="F2204" s="277" t="s">
        <v>2847</v>
      </c>
      <c r="G2204" s="274"/>
    </row>
    <row r="2205" spans="1:7" x14ac:dyDescent="0.4">
      <c r="A2205" s="275">
        <v>1452</v>
      </c>
      <c r="B2205" s="276">
        <v>14446</v>
      </c>
      <c r="C2205" s="274" t="s">
        <v>5056</v>
      </c>
      <c r="D2205" s="277" t="s">
        <v>2847</v>
      </c>
      <c r="E2205" s="275">
        <v>1122</v>
      </c>
      <c r="F2205" s="277" t="s">
        <v>2847</v>
      </c>
      <c r="G2205" s="274"/>
    </row>
    <row r="2206" spans="1:7" x14ac:dyDescent="0.4">
      <c r="A2206" s="275">
        <v>1510</v>
      </c>
      <c r="B2206" s="276">
        <v>12463</v>
      </c>
      <c r="C2206" s="274" t="s">
        <v>5057</v>
      </c>
      <c r="D2206" s="277" t="s">
        <v>2847</v>
      </c>
      <c r="E2206" s="275">
        <v>1123</v>
      </c>
      <c r="F2206" s="277" t="s">
        <v>2847</v>
      </c>
      <c r="G2206" s="274"/>
    </row>
    <row r="2207" spans="1:7" x14ac:dyDescent="0.4">
      <c r="A2207" s="275">
        <v>1645</v>
      </c>
      <c r="B2207" s="276">
        <v>16731</v>
      </c>
      <c r="C2207" s="274" t="s">
        <v>5058</v>
      </c>
      <c r="D2207" s="277" t="s">
        <v>2847</v>
      </c>
      <c r="E2207" s="275">
        <v>1124</v>
      </c>
      <c r="F2207" s="277" t="s">
        <v>2847</v>
      </c>
      <c r="G2207" s="274"/>
    </row>
    <row r="2208" spans="1:7" x14ac:dyDescent="0.4">
      <c r="A2208" s="275">
        <v>1535</v>
      </c>
      <c r="B2208" s="276">
        <v>13111</v>
      </c>
      <c r="C2208" s="274" t="s">
        <v>5059</v>
      </c>
      <c r="D2208" s="277" t="s">
        <v>2847</v>
      </c>
      <c r="E2208" s="275">
        <v>1125</v>
      </c>
      <c r="F2208" s="277" t="s">
        <v>2847</v>
      </c>
      <c r="G2208" s="274"/>
    </row>
    <row r="2209" spans="1:7" x14ac:dyDescent="0.4">
      <c r="A2209" s="275">
        <v>1699</v>
      </c>
      <c r="B2209" s="276">
        <v>11868</v>
      </c>
      <c r="C2209" s="274" t="s">
        <v>5060</v>
      </c>
      <c r="D2209" s="277" t="s">
        <v>2847</v>
      </c>
      <c r="E2209" s="275">
        <v>1126</v>
      </c>
      <c r="F2209" s="277" t="s">
        <v>2847</v>
      </c>
      <c r="G2209" s="274"/>
    </row>
    <row r="2210" spans="1:7" x14ac:dyDescent="0.4">
      <c r="A2210" s="275">
        <v>1613</v>
      </c>
      <c r="B2210" s="276">
        <v>14283</v>
      </c>
      <c r="C2210" s="274" t="s">
        <v>5061</v>
      </c>
      <c r="D2210" s="277" t="s">
        <v>2847</v>
      </c>
      <c r="E2210" s="275">
        <v>1127</v>
      </c>
      <c r="F2210" s="277" t="s">
        <v>2847</v>
      </c>
      <c r="G2210" s="274"/>
    </row>
    <row r="2211" spans="1:7" x14ac:dyDescent="0.4">
      <c r="A2211" s="275">
        <v>1295</v>
      </c>
      <c r="B2211" s="276">
        <v>13032</v>
      </c>
      <c r="C2211" s="274" t="s">
        <v>5062</v>
      </c>
      <c r="D2211" s="277" t="s">
        <v>2847</v>
      </c>
      <c r="E2211" s="275">
        <v>1128</v>
      </c>
      <c r="F2211" s="277" t="s">
        <v>2847</v>
      </c>
      <c r="G2211" s="274"/>
    </row>
    <row r="2212" spans="1:7" x14ac:dyDescent="0.4">
      <c r="A2212" s="275">
        <v>1696</v>
      </c>
      <c r="B2212" s="276">
        <v>13320</v>
      </c>
      <c r="C2212" s="274" t="s">
        <v>5063</v>
      </c>
      <c r="D2212" s="277" t="s">
        <v>2847</v>
      </c>
      <c r="E2212" s="275">
        <v>1129</v>
      </c>
      <c r="F2212" s="277" t="s">
        <v>2847</v>
      </c>
      <c r="G2212" s="274"/>
    </row>
    <row r="2213" spans="1:7" x14ac:dyDescent="0.4">
      <c r="A2213" s="275">
        <v>1661</v>
      </c>
      <c r="B2213" s="276">
        <v>15668</v>
      </c>
      <c r="C2213" s="274" t="s">
        <v>5064</v>
      </c>
      <c r="D2213" s="277" t="s">
        <v>2847</v>
      </c>
      <c r="E2213" s="275">
        <v>1130</v>
      </c>
      <c r="F2213" s="277" t="s">
        <v>2847</v>
      </c>
      <c r="G2213" s="274"/>
    </row>
    <row r="2214" spans="1:7" x14ac:dyDescent="0.4">
      <c r="A2214" s="275">
        <v>1698</v>
      </c>
      <c r="B2214" s="276">
        <v>14089</v>
      </c>
      <c r="C2214" s="274" t="s">
        <v>5065</v>
      </c>
      <c r="D2214" s="277" t="s">
        <v>2847</v>
      </c>
      <c r="E2214" s="275">
        <v>1131</v>
      </c>
      <c r="F2214" s="277" t="s">
        <v>2847</v>
      </c>
      <c r="G2214" s="274"/>
    </row>
    <row r="2215" spans="1:7" x14ac:dyDescent="0.4">
      <c r="A2215" s="275">
        <v>1728</v>
      </c>
      <c r="B2215" s="276">
        <v>17088</v>
      </c>
      <c r="C2215" s="274" t="s">
        <v>5066</v>
      </c>
      <c r="D2215" s="277" t="s">
        <v>2816</v>
      </c>
      <c r="E2215" s="275">
        <v>1132</v>
      </c>
      <c r="F2215" s="277" t="s">
        <v>2816</v>
      </c>
      <c r="G2215" s="274"/>
    </row>
    <row r="2216" spans="1:7" x14ac:dyDescent="0.4">
      <c r="A2216" s="275">
        <v>1739</v>
      </c>
      <c r="B2216" s="276">
        <v>14310</v>
      </c>
      <c r="C2216" s="274" t="s">
        <v>5067</v>
      </c>
      <c r="D2216" s="277" t="s">
        <v>2816</v>
      </c>
      <c r="E2216" s="275">
        <v>1133</v>
      </c>
      <c r="F2216" s="277" t="s">
        <v>2816</v>
      </c>
      <c r="G2216" s="274"/>
    </row>
    <row r="2217" spans="1:7" x14ac:dyDescent="0.4">
      <c r="A2217" s="275">
        <v>1766</v>
      </c>
      <c r="B2217" s="276">
        <v>13712</v>
      </c>
      <c r="C2217" s="274" t="s">
        <v>5068</v>
      </c>
      <c r="D2217" s="277" t="s">
        <v>2816</v>
      </c>
      <c r="E2217" s="275">
        <v>1134</v>
      </c>
      <c r="F2217" s="277" t="s">
        <v>2816</v>
      </c>
      <c r="G2217" s="274"/>
    </row>
    <row r="2218" spans="1:7" x14ac:dyDescent="0.4">
      <c r="A2218" s="275">
        <v>826</v>
      </c>
      <c r="B2218" s="276">
        <v>5369</v>
      </c>
      <c r="C2218" s="274" t="s">
        <v>5069</v>
      </c>
      <c r="D2218" s="277" t="s">
        <v>2816</v>
      </c>
      <c r="E2218" s="275">
        <v>1135</v>
      </c>
      <c r="F2218" s="277" t="s">
        <v>2816</v>
      </c>
      <c r="G2218" s="274"/>
    </row>
    <row r="2219" spans="1:7" x14ac:dyDescent="0.4">
      <c r="A2219" s="275">
        <v>1814</v>
      </c>
      <c r="B2219" s="276">
        <v>14973</v>
      </c>
      <c r="C2219" s="274" t="s">
        <v>5070</v>
      </c>
      <c r="D2219" s="277" t="s">
        <v>2816</v>
      </c>
      <c r="E2219" s="275">
        <v>1136</v>
      </c>
      <c r="F2219" s="277" t="s">
        <v>2816</v>
      </c>
      <c r="G2219" s="274"/>
    </row>
    <row r="2220" spans="1:7" x14ac:dyDescent="0.4">
      <c r="A2220" s="275">
        <v>1734</v>
      </c>
      <c r="B2220" s="276">
        <v>16438</v>
      </c>
      <c r="C2220" s="274" t="s">
        <v>5071</v>
      </c>
      <c r="D2220" s="277" t="s">
        <v>2816</v>
      </c>
      <c r="E2220" s="275">
        <v>1137</v>
      </c>
      <c r="F2220" s="277" t="s">
        <v>2816</v>
      </c>
      <c r="G2220" s="274"/>
    </row>
    <row r="2221" spans="1:7" x14ac:dyDescent="0.4">
      <c r="A2221" s="275">
        <v>1741</v>
      </c>
      <c r="B2221" s="276">
        <v>16524</v>
      </c>
      <c r="C2221" s="274" t="s">
        <v>5072</v>
      </c>
      <c r="D2221" s="277" t="s">
        <v>2816</v>
      </c>
      <c r="E2221" s="275">
        <v>1138</v>
      </c>
      <c r="F2221" s="277" t="s">
        <v>2816</v>
      </c>
      <c r="G2221" s="274"/>
    </row>
    <row r="2222" spans="1:7" x14ac:dyDescent="0.4">
      <c r="A2222" s="275">
        <v>1818</v>
      </c>
      <c r="B2222" s="276">
        <v>8981</v>
      </c>
      <c r="C2222" s="274" t="s">
        <v>5073</v>
      </c>
      <c r="D2222" s="277" t="s">
        <v>2816</v>
      </c>
      <c r="E2222" s="275">
        <v>1139</v>
      </c>
      <c r="F2222" s="277" t="s">
        <v>2816</v>
      </c>
      <c r="G2222" s="274"/>
    </row>
    <row r="2223" spans="1:7" x14ac:dyDescent="0.4">
      <c r="A2223" s="275">
        <v>1747</v>
      </c>
      <c r="B2223" s="276">
        <v>16929</v>
      </c>
      <c r="C2223" s="274" t="s">
        <v>5074</v>
      </c>
      <c r="D2223" s="277" t="s">
        <v>2816</v>
      </c>
      <c r="E2223" s="275">
        <v>1140</v>
      </c>
      <c r="F2223" s="277" t="s">
        <v>2816</v>
      </c>
      <c r="G2223" s="274"/>
    </row>
    <row r="2224" spans="1:7" x14ac:dyDescent="0.4">
      <c r="A2224" s="275">
        <v>1807</v>
      </c>
      <c r="B2224" s="276">
        <v>16103</v>
      </c>
      <c r="C2224" s="274" t="s">
        <v>5075</v>
      </c>
      <c r="D2224" s="277" t="s">
        <v>2816</v>
      </c>
      <c r="E2224" s="275">
        <v>1141</v>
      </c>
      <c r="F2224" s="277" t="s">
        <v>2816</v>
      </c>
      <c r="G2224" s="274"/>
    </row>
    <row r="2225" spans="1:7" x14ac:dyDescent="0.4">
      <c r="A2225" s="275">
        <v>1790</v>
      </c>
      <c r="B2225" s="276">
        <v>17108</v>
      </c>
      <c r="C2225" s="274" t="s">
        <v>5076</v>
      </c>
      <c r="D2225" s="277" t="s">
        <v>2816</v>
      </c>
      <c r="E2225" s="275">
        <v>1142</v>
      </c>
      <c r="F2225" s="277" t="s">
        <v>2816</v>
      </c>
      <c r="G2225" s="274"/>
    </row>
    <row r="2226" spans="1:7" x14ac:dyDescent="0.4">
      <c r="A2226" s="275">
        <v>1792</v>
      </c>
      <c r="B2226" s="276">
        <v>16068</v>
      </c>
      <c r="C2226" s="274" t="s">
        <v>5077</v>
      </c>
      <c r="D2226" s="277" t="s">
        <v>2816</v>
      </c>
      <c r="E2226" s="275">
        <v>1143</v>
      </c>
      <c r="F2226" s="277" t="s">
        <v>2816</v>
      </c>
      <c r="G2226" s="274"/>
    </row>
    <row r="2227" spans="1:7" x14ac:dyDescent="0.4">
      <c r="A2227" s="275">
        <v>1786</v>
      </c>
      <c r="B2227" s="276">
        <v>16687</v>
      </c>
      <c r="C2227" s="274" t="s">
        <v>5078</v>
      </c>
      <c r="D2227" s="277" t="s">
        <v>2816</v>
      </c>
      <c r="E2227" s="275">
        <v>1144</v>
      </c>
      <c r="F2227" s="277" t="s">
        <v>2816</v>
      </c>
      <c r="G2227" s="274"/>
    </row>
    <row r="2228" spans="1:7" x14ac:dyDescent="0.4">
      <c r="A2228" s="275">
        <v>1041</v>
      </c>
      <c r="B2228" s="276">
        <v>10860</v>
      </c>
      <c r="C2228" s="274" t="s">
        <v>5079</v>
      </c>
      <c r="D2228" s="277" t="s">
        <v>2816</v>
      </c>
      <c r="E2228" s="275">
        <v>1145</v>
      </c>
      <c r="F2228" s="277" t="s">
        <v>2816</v>
      </c>
      <c r="G2228" s="274"/>
    </row>
    <row r="2229" spans="1:7" x14ac:dyDescent="0.4">
      <c r="A2229" s="275">
        <v>1784</v>
      </c>
      <c r="B2229" s="276">
        <v>14280</v>
      </c>
      <c r="C2229" s="274" t="s">
        <v>5080</v>
      </c>
      <c r="D2229" s="277" t="s">
        <v>2816</v>
      </c>
      <c r="E2229" s="275">
        <v>1146</v>
      </c>
      <c r="F2229" s="277" t="s">
        <v>2816</v>
      </c>
      <c r="G2229" s="274"/>
    </row>
    <row r="2230" spans="1:7" x14ac:dyDescent="0.4">
      <c r="A2230" s="275">
        <v>1802</v>
      </c>
      <c r="B2230" s="276">
        <v>12991</v>
      </c>
      <c r="C2230" s="274" t="s">
        <v>5081</v>
      </c>
      <c r="D2230" s="277" t="s">
        <v>2816</v>
      </c>
      <c r="E2230" s="275">
        <v>1147</v>
      </c>
      <c r="F2230" s="277" t="s">
        <v>2816</v>
      </c>
      <c r="G2230" s="274"/>
    </row>
    <row r="2231" spans="1:7" x14ac:dyDescent="0.4">
      <c r="A2231" s="275">
        <v>1445</v>
      </c>
      <c r="B2231" s="276">
        <v>13004</v>
      </c>
      <c r="C2231" s="274" t="s">
        <v>5082</v>
      </c>
      <c r="D2231" s="277" t="s">
        <v>2816</v>
      </c>
      <c r="E2231" s="275">
        <v>1148</v>
      </c>
      <c r="F2231" s="277" t="s">
        <v>2816</v>
      </c>
      <c r="G2231" s="274"/>
    </row>
    <row r="2232" spans="1:7" x14ac:dyDescent="0.4">
      <c r="A2232" s="275">
        <v>1016</v>
      </c>
      <c r="B2232" s="276">
        <v>8992</v>
      </c>
      <c r="C2232" s="274" t="s">
        <v>5083</v>
      </c>
      <c r="D2232" s="277" t="s">
        <v>2816</v>
      </c>
      <c r="E2232" s="275">
        <v>1149</v>
      </c>
      <c r="F2232" s="277" t="s">
        <v>2816</v>
      </c>
      <c r="G2232" s="274"/>
    </row>
    <row r="2233" spans="1:7" x14ac:dyDescent="0.4">
      <c r="A2233" s="275">
        <v>1824</v>
      </c>
      <c r="B2233" s="276">
        <v>17308</v>
      </c>
      <c r="C2233" s="274" t="s">
        <v>5084</v>
      </c>
      <c r="D2233" s="277" t="s">
        <v>2816</v>
      </c>
      <c r="E2233" s="275">
        <v>1150</v>
      </c>
      <c r="F2233" s="277" t="s">
        <v>2816</v>
      </c>
      <c r="G2233" s="274"/>
    </row>
    <row r="2234" spans="1:7" x14ac:dyDescent="0.4">
      <c r="A2234" s="275">
        <v>1626</v>
      </c>
      <c r="B2234" s="276">
        <v>13030</v>
      </c>
      <c r="C2234" s="274" t="s">
        <v>5085</v>
      </c>
      <c r="D2234" s="277" t="s">
        <v>2816</v>
      </c>
      <c r="E2234" s="275">
        <v>1151</v>
      </c>
      <c r="F2234" s="277" t="s">
        <v>2816</v>
      </c>
      <c r="G2234" s="274"/>
    </row>
    <row r="2235" spans="1:7" x14ac:dyDescent="0.4">
      <c r="A2235" s="275">
        <v>1795</v>
      </c>
      <c r="B2235" s="276">
        <v>14532</v>
      </c>
      <c r="C2235" s="274" t="s">
        <v>5086</v>
      </c>
      <c r="D2235" s="277" t="s">
        <v>2816</v>
      </c>
      <c r="E2235" s="275">
        <v>1152</v>
      </c>
      <c r="F2235" s="277" t="s">
        <v>2816</v>
      </c>
      <c r="G2235" s="274"/>
    </row>
    <row r="2236" spans="1:7" x14ac:dyDescent="0.4">
      <c r="A2236" s="275">
        <v>1812</v>
      </c>
      <c r="B2236" s="276">
        <v>16640</v>
      </c>
      <c r="C2236" s="274" t="s">
        <v>5087</v>
      </c>
      <c r="D2236" s="277" t="s">
        <v>2816</v>
      </c>
      <c r="E2236" s="275">
        <v>1153</v>
      </c>
      <c r="F2236" s="277" t="s">
        <v>2816</v>
      </c>
      <c r="G2236" s="274"/>
    </row>
    <row r="2237" spans="1:7" x14ac:dyDescent="0.4">
      <c r="A2237" s="275">
        <v>1442</v>
      </c>
      <c r="B2237" s="276">
        <v>14397</v>
      </c>
      <c r="C2237" s="274" t="s">
        <v>5088</v>
      </c>
      <c r="D2237" s="277" t="s">
        <v>2816</v>
      </c>
      <c r="E2237" s="275">
        <v>1154</v>
      </c>
      <c r="F2237" s="277" t="s">
        <v>2816</v>
      </c>
      <c r="G2237" s="274"/>
    </row>
    <row r="2238" spans="1:7" x14ac:dyDescent="0.4">
      <c r="A2238" s="275">
        <v>1806</v>
      </c>
      <c r="B2238" s="276">
        <v>15981</v>
      </c>
      <c r="C2238" s="274" t="s">
        <v>5089</v>
      </c>
      <c r="D2238" s="277" t="s">
        <v>2816</v>
      </c>
      <c r="E2238" s="275">
        <v>1155</v>
      </c>
      <c r="F2238" s="277" t="s">
        <v>2816</v>
      </c>
      <c r="G2238" s="274"/>
    </row>
    <row r="2239" spans="1:7" x14ac:dyDescent="0.4">
      <c r="A2239" s="275">
        <v>1782</v>
      </c>
      <c r="B2239" s="276">
        <v>14271</v>
      </c>
      <c r="C2239" s="274" t="s">
        <v>5090</v>
      </c>
      <c r="D2239" s="277" t="s">
        <v>2816</v>
      </c>
      <c r="E2239" s="275">
        <v>1156</v>
      </c>
      <c r="F2239" s="277" t="s">
        <v>2816</v>
      </c>
      <c r="G2239" s="274"/>
    </row>
    <row r="2240" spans="1:7" x14ac:dyDescent="0.4">
      <c r="A2240" s="275">
        <v>1756</v>
      </c>
      <c r="B2240" s="276">
        <v>15340</v>
      </c>
      <c r="C2240" s="274" t="s">
        <v>5091</v>
      </c>
      <c r="D2240" s="277" t="s">
        <v>2816</v>
      </c>
      <c r="E2240" s="275">
        <v>1157</v>
      </c>
      <c r="F2240" s="277" t="s">
        <v>2816</v>
      </c>
      <c r="G2240" s="274"/>
    </row>
    <row r="2241" spans="1:7" x14ac:dyDescent="0.4">
      <c r="A2241" s="275">
        <v>1723</v>
      </c>
      <c r="B2241" s="276">
        <v>16698</v>
      </c>
      <c r="C2241" s="274" t="s">
        <v>5092</v>
      </c>
      <c r="D2241" s="277" t="s">
        <v>2816</v>
      </c>
      <c r="E2241" s="275">
        <v>1158</v>
      </c>
      <c r="F2241" s="277" t="s">
        <v>2816</v>
      </c>
      <c r="G2241" s="274"/>
    </row>
    <row r="2242" spans="1:7" x14ac:dyDescent="0.4">
      <c r="A2242" s="275">
        <v>1768</v>
      </c>
      <c r="B2242" s="276">
        <v>16450</v>
      </c>
      <c r="C2242" s="274" t="s">
        <v>5093</v>
      </c>
      <c r="D2242" s="277" t="s">
        <v>2816</v>
      </c>
      <c r="E2242" s="275">
        <v>1159</v>
      </c>
      <c r="F2242" s="277" t="s">
        <v>2816</v>
      </c>
      <c r="G2242" s="274"/>
    </row>
    <row r="2243" spans="1:7" x14ac:dyDescent="0.4">
      <c r="A2243" s="275">
        <v>1725</v>
      </c>
      <c r="B2243" s="276">
        <v>9491</v>
      </c>
      <c r="C2243" s="274" t="s">
        <v>5094</v>
      </c>
      <c r="D2243" s="277" t="s">
        <v>2816</v>
      </c>
      <c r="E2243" s="275">
        <v>1160</v>
      </c>
      <c r="F2243" s="277" t="s">
        <v>2816</v>
      </c>
      <c r="G2243" s="274"/>
    </row>
    <row r="2244" spans="1:7" x14ac:dyDescent="0.4">
      <c r="A2244" s="275">
        <v>1733</v>
      </c>
      <c r="B2244" s="276">
        <v>15576</v>
      </c>
      <c r="C2244" s="274" t="s">
        <v>5095</v>
      </c>
      <c r="D2244" s="277" t="s">
        <v>2816</v>
      </c>
      <c r="E2244" s="275">
        <v>1161</v>
      </c>
      <c r="F2244" s="277" t="s">
        <v>2816</v>
      </c>
      <c r="G2244" s="274"/>
    </row>
    <row r="2245" spans="1:7" x14ac:dyDescent="0.4">
      <c r="A2245" s="275">
        <v>1729</v>
      </c>
      <c r="B2245" s="276">
        <v>14423</v>
      </c>
      <c r="C2245" s="274" t="s">
        <v>5096</v>
      </c>
      <c r="D2245" s="277" t="s">
        <v>2816</v>
      </c>
      <c r="E2245" s="275">
        <v>1162</v>
      </c>
      <c r="F2245" s="277" t="s">
        <v>2816</v>
      </c>
      <c r="G2245" s="274"/>
    </row>
    <row r="2246" spans="1:7" x14ac:dyDescent="0.4">
      <c r="A2246" s="275">
        <v>1777</v>
      </c>
      <c r="B2246" s="276">
        <v>15926</v>
      </c>
      <c r="C2246" s="274" t="s">
        <v>5097</v>
      </c>
      <c r="D2246" s="277" t="s">
        <v>2816</v>
      </c>
      <c r="E2246" s="275">
        <v>1163</v>
      </c>
      <c r="F2246" s="277" t="s">
        <v>2816</v>
      </c>
      <c r="G2246" s="274"/>
    </row>
    <row r="2247" spans="1:7" x14ac:dyDescent="0.4">
      <c r="A2247" s="275">
        <v>1545</v>
      </c>
      <c r="B2247" s="276">
        <v>15168</v>
      </c>
      <c r="C2247" s="274" t="s">
        <v>5098</v>
      </c>
      <c r="D2247" s="277" t="s">
        <v>2816</v>
      </c>
      <c r="E2247" s="275">
        <v>1164</v>
      </c>
      <c r="F2247" s="277" t="s">
        <v>2816</v>
      </c>
      <c r="G2247" s="274"/>
    </row>
    <row r="2248" spans="1:7" x14ac:dyDescent="0.4">
      <c r="A2248" s="275">
        <v>1776</v>
      </c>
      <c r="B2248" s="276">
        <v>16259</v>
      </c>
      <c r="C2248" s="274" t="s">
        <v>5099</v>
      </c>
      <c r="D2248" s="277" t="s">
        <v>2816</v>
      </c>
      <c r="E2248" s="275">
        <v>1165</v>
      </c>
      <c r="F2248" s="277" t="s">
        <v>2816</v>
      </c>
      <c r="G2248" s="274"/>
    </row>
    <row r="2249" spans="1:7" x14ac:dyDescent="0.4">
      <c r="A2249" s="275">
        <v>1761</v>
      </c>
      <c r="B2249" s="276">
        <v>14306</v>
      </c>
      <c r="C2249" s="274" t="s">
        <v>5100</v>
      </c>
      <c r="D2249" s="277" t="s">
        <v>2816</v>
      </c>
      <c r="E2249" s="275">
        <v>1166</v>
      </c>
      <c r="F2249" s="277" t="s">
        <v>2816</v>
      </c>
      <c r="G2249" s="274"/>
    </row>
    <row r="2250" spans="1:7" x14ac:dyDescent="0.4">
      <c r="A2250" s="275">
        <v>1649</v>
      </c>
      <c r="B2250" s="276">
        <v>6310</v>
      </c>
      <c r="C2250" s="274" t="s">
        <v>5101</v>
      </c>
      <c r="D2250" s="277" t="s">
        <v>2816</v>
      </c>
      <c r="E2250" s="275">
        <v>1167</v>
      </c>
      <c r="F2250" s="277" t="s">
        <v>2816</v>
      </c>
      <c r="G2250" s="274"/>
    </row>
    <row r="2251" spans="1:7" x14ac:dyDescent="0.4">
      <c r="A2251" s="275">
        <v>1687</v>
      </c>
      <c r="B2251" s="276">
        <v>16780</v>
      </c>
      <c r="C2251" s="274" t="s">
        <v>5102</v>
      </c>
      <c r="D2251" s="277" t="s">
        <v>2816</v>
      </c>
      <c r="E2251" s="275">
        <v>1168</v>
      </c>
      <c r="F2251" s="277" t="s">
        <v>2816</v>
      </c>
      <c r="G2251" s="274"/>
    </row>
    <row r="2252" spans="1:7" x14ac:dyDescent="0.4">
      <c r="A2252" s="275">
        <v>1822</v>
      </c>
      <c r="B2252" s="276">
        <v>6936</v>
      </c>
      <c r="C2252" s="274" t="s">
        <v>5103</v>
      </c>
      <c r="D2252" s="277" t="s">
        <v>2816</v>
      </c>
      <c r="E2252" s="275">
        <v>1169</v>
      </c>
      <c r="F2252" s="277" t="s">
        <v>2816</v>
      </c>
      <c r="G2252" s="274"/>
    </row>
    <row r="2253" spans="1:7" x14ac:dyDescent="0.4">
      <c r="A2253" s="275">
        <v>1691</v>
      </c>
      <c r="B2253" s="276">
        <v>7549</v>
      </c>
      <c r="C2253" s="274" t="s">
        <v>5104</v>
      </c>
      <c r="D2253" s="277" t="s">
        <v>2816</v>
      </c>
      <c r="E2253" s="275">
        <v>1170</v>
      </c>
      <c r="F2253" s="277" t="s">
        <v>2816</v>
      </c>
      <c r="G2253" s="274"/>
    </row>
    <row r="2254" spans="1:7" x14ac:dyDescent="0.4">
      <c r="A2254" s="275">
        <v>1774</v>
      </c>
      <c r="B2254" s="276">
        <v>14123</v>
      </c>
      <c r="C2254" s="274" t="s">
        <v>5105</v>
      </c>
      <c r="D2254" s="277" t="s">
        <v>2816</v>
      </c>
      <c r="E2254" s="275">
        <v>1171</v>
      </c>
      <c r="F2254" s="277" t="s">
        <v>2816</v>
      </c>
      <c r="G2254" s="274"/>
    </row>
    <row r="2255" spans="1:7" x14ac:dyDescent="0.4">
      <c r="A2255" s="275">
        <v>1803</v>
      </c>
      <c r="B2255" s="276">
        <v>13789</v>
      </c>
      <c r="C2255" s="274" t="s">
        <v>5106</v>
      </c>
      <c r="D2255" s="277" t="s">
        <v>2816</v>
      </c>
      <c r="E2255" s="275">
        <v>1172</v>
      </c>
      <c r="F2255" s="277" t="s">
        <v>2816</v>
      </c>
      <c r="G2255" s="274"/>
    </row>
    <row r="2256" spans="1:7" x14ac:dyDescent="0.4">
      <c r="A2256" s="275">
        <v>1791</v>
      </c>
      <c r="B2256" s="276">
        <v>11177</v>
      </c>
      <c r="C2256" s="274" t="s">
        <v>5107</v>
      </c>
      <c r="D2256" s="277" t="s">
        <v>2816</v>
      </c>
      <c r="E2256" s="275">
        <v>1173</v>
      </c>
      <c r="F2256" s="277" t="s">
        <v>2816</v>
      </c>
      <c r="G2256" s="274"/>
    </row>
    <row r="2257" spans="1:7" x14ac:dyDescent="0.4">
      <c r="A2257" s="275">
        <v>1815</v>
      </c>
      <c r="B2257" s="276">
        <v>8008</v>
      </c>
      <c r="C2257" s="274" t="s">
        <v>5108</v>
      </c>
      <c r="D2257" s="277" t="s">
        <v>2816</v>
      </c>
      <c r="E2257" s="275">
        <v>1174</v>
      </c>
      <c r="F2257" s="277" t="s">
        <v>2816</v>
      </c>
      <c r="G2257" s="274"/>
    </row>
    <row r="2258" spans="1:7" x14ac:dyDescent="0.4">
      <c r="A2258" s="275">
        <v>1711</v>
      </c>
      <c r="B2258" s="276">
        <v>16984</v>
      </c>
      <c r="C2258" s="274" t="s">
        <v>5109</v>
      </c>
      <c r="D2258" s="277" t="s">
        <v>2816</v>
      </c>
      <c r="E2258" s="275">
        <v>1175</v>
      </c>
      <c r="F2258" s="277" t="s">
        <v>2816</v>
      </c>
      <c r="G2258" s="274"/>
    </row>
    <row r="2259" spans="1:7" x14ac:dyDescent="0.4">
      <c r="A2259" s="275">
        <v>1693</v>
      </c>
      <c r="B2259" s="276">
        <v>16867</v>
      </c>
      <c r="C2259" s="274" t="s">
        <v>5110</v>
      </c>
      <c r="D2259" s="277" t="s">
        <v>2816</v>
      </c>
      <c r="E2259" s="275">
        <v>1176</v>
      </c>
      <c r="F2259" s="277" t="s">
        <v>2816</v>
      </c>
      <c r="G2259" s="274"/>
    </row>
    <row r="2260" spans="1:7" x14ac:dyDescent="0.4">
      <c r="A2260" s="275">
        <v>1817</v>
      </c>
      <c r="B2260" s="276">
        <v>14036</v>
      </c>
      <c r="C2260" s="274" t="s">
        <v>5111</v>
      </c>
      <c r="D2260" s="277" t="s">
        <v>2816</v>
      </c>
      <c r="E2260" s="275">
        <v>1177</v>
      </c>
      <c r="F2260" s="277" t="s">
        <v>2816</v>
      </c>
      <c r="G2260" s="274"/>
    </row>
    <row r="2261" spans="1:7" x14ac:dyDescent="0.4">
      <c r="A2261" s="275">
        <v>1804</v>
      </c>
      <c r="B2261" s="276">
        <v>16323</v>
      </c>
      <c r="C2261" s="274" t="s">
        <v>5112</v>
      </c>
      <c r="D2261" s="277" t="s">
        <v>2816</v>
      </c>
      <c r="E2261" s="275">
        <v>1178</v>
      </c>
      <c r="F2261" s="277" t="s">
        <v>2816</v>
      </c>
      <c r="G2261" s="274"/>
    </row>
    <row r="2262" spans="1:7" x14ac:dyDescent="0.4">
      <c r="A2262" s="275">
        <v>1769</v>
      </c>
      <c r="B2262" s="276">
        <v>17070</v>
      </c>
      <c r="C2262" s="274" t="s">
        <v>5113</v>
      </c>
      <c r="D2262" s="277" t="s">
        <v>2816</v>
      </c>
      <c r="E2262" s="275">
        <v>1179</v>
      </c>
      <c r="F2262" s="277" t="s">
        <v>2816</v>
      </c>
      <c r="G2262" s="274"/>
    </row>
    <row r="2263" spans="1:7" x14ac:dyDescent="0.4">
      <c r="A2263" s="275">
        <v>1775</v>
      </c>
      <c r="B2263" s="276">
        <v>14405</v>
      </c>
      <c r="C2263" s="274" t="s">
        <v>5114</v>
      </c>
      <c r="D2263" s="277" t="s">
        <v>2816</v>
      </c>
      <c r="E2263" s="275">
        <v>1180</v>
      </c>
      <c r="F2263" s="277" t="s">
        <v>2816</v>
      </c>
      <c r="G2263" s="274"/>
    </row>
    <row r="2264" spans="1:7" x14ac:dyDescent="0.4">
      <c r="A2264" s="275">
        <v>1805</v>
      </c>
      <c r="B2264" s="276">
        <v>13068</v>
      </c>
      <c r="C2264" s="274" t="s">
        <v>5115</v>
      </c>
      <c r="D2264" s="277" t="s">
        <v>2816</v>
      </c>
      <c r="E2264" s="275">
        <v>1181</v>
      </c>
      <c r="F2264" s="277" t="s">
        <v>2816</v>
      </c>
      <c r="G2264" s="274"/>
    </row>
    <row r="2265" spans="1:7" x14ac:dyDescent="0.4">
      <c r="A2265" s="275">
        <v>1701</v>
      </c>
      <c r="B2265" s="276">
        <v>14275</v>
      </c>
      <c r="C2265" s="274" t="s">
        <v>5116</v>
      </c>
      <c r="D2265" s="277" t="s">
        <v>2816</v>
      </c>
      <c r="E2265" s="275">
        <v>1182</v>
      </c>
      <c r="F2265" s="277" t="s">
        <v>2816</v>
      </c>
      <c r="G2265" s="274"/>
    </row>
    <row r="2266" spans="1:7" x14ac:dyDescent="0.4">
      <c r="A2266" s="275">
        <v>1343</v>
      </c>
      <c r="B2266" s="276">
        <v>9700</v>
      </c>
      <c r="C2266" s="274" t="s">
        <v>5117</v>
      </c>
      <c r="D2266" s="277" t="s">
        <v>2816</v>
      </c>
      <c r="E2266" s="275">
        <v>1183</v>
      </c>
      <c r="F2266" s="277" t="s">
        <v>2816</v>
      </c>
      <c r="G2266" s="274"/>
    </row>
    <row r="2267" spans="1:7" x14ac:dyDescent="0.4">
      <c r="A2267" s="275">
        <v>1620</v>
      </c>
      <c r="B2267" s="276">
        <v>14778</v>
      </c>
      <c r="C2267" s="274" t="s">
        <v>5118</v>
      </c>
      <c r="D2267" s="277" t="s">
        <v>2816</v>
      </c>
      <c r="E2267" s="275">
        <v>1184</v>
      </c>
      <c r="F2267" s="277" t="s">
        <v>2816</v>
      </c>
      <c r="G2267" s="274"/>
    </row>
    <row r="2268" spans="1:7" x14ac:dyDescent="0.4">
      <c r="A2268" s="275">
        <v>1755</v>
      </c>
      <c r="B2268" s="276">
        <v>12945</v>
      </c>
      <c r="C2268" s="274" t="s">
        <v>5119</v>
      </c>
      <c r="D2268" s="277" t="s">
        <v>2816</v>
      </c>
      <c r="E2268" s="275">
        <v>1185</v>
      </c>
      <c r="F2268" s="277" t="s">
        <v>2816</v>
      </c>
      <c r="G2268" s="274"/>
    </row>
    <row r="2269" spans="1:7" x14ac:dyDescent="0.4">
      <c r="A2269" s="275">
        <v>1757</v>
      </c>
      <c r="B2269" s="276">
        <v>9378</v>
      </c>
      <c r="C2269" s="274" t="s">
        <v>5120</v>
      </c>
      <c r="D2269" s="277" t="s">
        <v>2816</v>
      </c>
      <c r="E2269" s="275">
        <v>1186</v>
      </c>
      <c r="F2269" s="277" t="s">
        <v>2816</v>
      </c>
      <c r="G2269" s="274"/>
    </row>
    <row r="2270" spans="1:7" x14ac:dyDescent="0.4">
      <c r="A2270" s="275">
        <v>1269</v>
      </c>
      <c r="B2270" s="276">
        <v>12869</v>
      </c>
      <c r="C2270" s="274" t="s">
        <v>5121</v>
      </c>
      <c r="D2270" s="277" t="s">
        <v>2816</v>
      </c>
      <c r="E2270" s="275">
        <v>1187</v>
      </c>
      <c r="F2270" s="277" t="s">
        <v>2816</v>
      </c>
      <c r="G2270" s="274"/>
    </row>
    <row r="2271" spans="1:7" x14ac:dyDescent="0.4">
      <c r="A2271" s="275">
        <v>1732</v>
      </c>
      <c r="B2271" s="276">
        <v>16444</v>
      </c>
      <c r="C2271" s="274" t="s">
        <v>5122</v>
      </c>
      <c r="D2271" s="277" t="s">
        <v>2816</v>
      </c>
      <c r="E2271" s="275">
        <v>1188</v>
      </c>
      <c r="F2271" s="277" t="s">
        <v>2816</v>
      </c>
      <c r="G2271" s="274"/>
    </row>
    <row r="2272" spans="1:7" x14ac:dyDescent="0.4">
      <c r="A2272" s="275">
        <v>1705</v>
      </c>
      <c r="B2272" s="276">
        <v>12328</v>
      </c>
      <c r="C2272" s="274" t="s">
        <v>5123</v>
      </c>
      <c r="D2272" s="277" t="s">
        <v>2816</v>
      </c>
      <c r="E2272" s="275">
        <v>1189</v>
      </c>
      <c r="F2272" s="277" t="s">
        <v>2816</v>
      </c>
      <c r="G2272" s="274"/>
    </row>
    <row r="2273" spans="1:7" x14ac:dyDescent="0.4">
      <c r="A2273" s="275">
        <v>1569</v>
      </c>
      <c r="B2273" s="276">
        <v>15111</v>
      </c>
      <c r="C2273" s="274" t="s">
        <v>5124</v>
      </c>
      <c r="D2273" s="277" t="s">
        <v>2816</v>
      </c>
      <c r="E2273" s="275">
        <v>1190</v>
      </c>
      <c r="F2273" s="277" t="s">
        <v>2816</v>
      </c>
      <c r="G2273" s="274"/>
    </row>
    <row r="2274" spans="1:7" x14ac:dyDescent="0.4">
      <c r="A2274" s="275">
        <v>1810</v>
      </c>
      <c r="B2274" s="276">
        <v>15819</v>
      </c>
      <c r="C2274" s="274" t="s">
        <v>5125</v>
      </c>
      <c r="D2274" s="277" t="s">
        <v>2816</v>
      </c>
      <c r="E2274" s="275">
        <v>1191</v>
      </c>
      <c r="F2274" s="277" t="s">
        <v>2816</v>
      </c>
      <c r="G2274" s="274"/>
    </row>
    <row r="2275" spans="1:7" x14ac:dyDescent="0.4">
      <c r="A2275" s="275">
        <v>1778</v>
      </c>
      <c r="B2275" s="276">
        <v>16048</v>
      </c>
      <c r="C2275" s="274" t="s">
        <v>5126</v>
      </c>
      <c r="D2275" s="277" t="s">
        <v>2816</v>
      </c>
      <c r="E2275" s="275">
        <v>1192</v>
      </c>
      <c r="F2275" s="277" t="s">
        <v>2816</v>
      </c>
      <c r="G2275" s="274"/>
    </row>
    <row r="2276" spans="1:7" x14ac:dyDescent="0.4">
      <c r="A2276" s="275">
        <v>1821</v>
      </c>
      <c r="B2276" s="276">
        <v>10481</v>
      </c>
      <c r="C2276" s="274" t="s">
        <v>5127</v>
      </c>
      <c r="D2276" s="277" t="s">
        <v>2816</v>
      </c>
      <c r="E2276" s="275">
        <v>1193</v>
      </c>
      <c r="F2276" s="277" t="s">
        <v>2816</v>
      </c>
      <c r="G2276" s="274"/>
    </row>
    <row r="2277" spans="1:7" x14ac:dyDescent="0.4">
      <c r="D2277" s="280"/>
      <c r="F2277" s="280"/>
    </row>
    <row r="2278" spans="1:7" x14ac:dyDescent="0.4">
      <c r="D2278" s="280"/>
      <c r="F2278" s="280"/>
    </row>
    <row r="2279" spans="1:7" x14ac:dyDescent="0.4">
      <c r="D2279" s="280"/>
      <c r="F2279" s="280"/>
    </row>
    <row r="2280" spans="1:7" x14ac:dyDescent="0.4">
      <c r="D2280" s="280"/>
      <c r="F2280" s="280"/>
    </row>
  </sheetData>
  <sheetProtection algorithmName="SHA-512" hashValue="EgvRNIk4nx4RFJbogmfGbKar6x7JBSet3Q8bTAIaYsfDkyHczrIReAmx7pX3FD3QvoyliIVwHSK2PASOxfDVGw==" saltValue="WqHAOxgkaZDBivPny/3n4w==" spinCount="100000" sheet="1" objects="1" scenarios="1" selectLockedCells="1" selectUnlockedCells="1"/>
  <autoFilter ref="A1:G2276" xr:uid="{78361C12-D4C4-43CF-8AF2-21A6FA3BCD60}"/>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8162-CF60-465F-AF97-6BA47304783E}">
  <dimension ref="A1"/>
  <sheetViews>
    <sheetView workbookViewId="0">
      <selection activeCell="L27" sqref="L27"/>
    </sheetView>
  </sheetViews>
  <sheetFormatPr defaultRowHeight="18.75" x14ac:dyDescent="0.4"/>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N V T n W u N n / e e l A A A A 9 g A A A B I A H A B D b 2 5 m a W c v U G F j a 2 F n Z S 5 4 b W w g o h g A K K A U A A A A A A A A A A A A A A A A A A A A A A A A A A A A h Y 9 N D o I w G E S v Q r q n P 0 i C I R 9 l 4 c 5 I Q m J i 3 D Z Q o Q r F 0 G K 5 m w u P 5 B X E K O r O 5 b x 5 i 5 n 7 9 Q b p 2 D b e R f Z G d T p B D F P k S V 1 0 p d J V g g Z 7 8 J c o 5 Z C L 4 i Q q 6 U 2 y N v F o y g T V 1 p 5 j Q p x z 2 C 1 w 1 1 c k o J S R f b b Z F r V s B f r I 6 r / s K 2 2 s 0 I V E H H a v M T z A L A w x i y J M g c w Q M q W / Q j D t f b Y / E F Z D Y 4 d e 8 q P w 1 z m Q O Q J 5 f + A P U E s D B B Q A A g A I A D V U 5 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V O d a K I p H u A 4 A A A A R A A A A E w A c A E Z v c m 1 1 b G F z L 1 N l Y 3 R p b 2 4 x L m 0 g o h g A K K A U A A A A A A A A A A A A A A A A A A A A A A A A A A A A K 0 5 N L s n M z 1 M I h t C G 1 g B Q S w E C L Q A U A A I A C A A 1 V O d a 4 2 f 9 5 6 U A A A D 2 A A A A E g A A A A A A A A A A A A A A A A A A A A A A Q 2 9 u Z m l n L 1 B h Y 2 t h Z 2 U u e G 1 s U E s B A i 0 A F A A C A A g A N V T n W g / K 6 a u k A A A A 6 Q A A A B M A A A A A A A A A A A A A A A A A 8 Q A A A F t D b 2 5 0 Z W 5 0 X 1 R 5 c G V z X S 5 4 b W x Q S w E C L Q A U A A I A C A A 1 V O d 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a Z J E M H 3 H k W 5 5 u y r f 9 O b r Q A A A A A C A A A A A A A Q Z g A A A A E A A C A A A A A y y 7 E D R b L T 3 F F P 6 o y 4 z B u J 4 0 G b 0 a n o U R z 3 Q y Q i i s r o c w A A A A A O g A A A A A I A A C A A A A B O Q e G Z u P I 0 U Q p b L o f v b s A 2 A z 3 y 6 9 B Q v X I S 7 I Y H d B 8 n P F A A A A A G w B j 6 J K l T h j L r K W c z Q R C 3 4 T r / p 4 + B O n L 0 O N v 5 6 1 5 n 8 e W w j 7 M 2 p G L K w X t 7 S / + s v U x U U 3 A W 0 5 y 8 Z R H T t z p k h 3 7 E B K y T Y C k z 9 m B 2 n B 7 u G 0 D o N k A A A A D i W 1 O t u s P D r 9 O h b Z e H n U L 0 V 8 O u b + s u e w v O j O j p O 4 l p E s z E 4 0 Y U Y R 8 v k V 6 o r Q E 2 0 O / / g n F m 9 h 6 f d Q W 6 5 w Q 5 v 8 b v < / D a t a M a s h u p > 
</file>

<file path=customXml/itemProps1.xml><?xml version="1.0" encoding="utf-8"?>
<ds:datastoreItem xmlns:ds="http://schemas.openxmlformats.org/officeDocument/2006/customXml" ds:itemID="{8EDC8A15-3FF9-496C-AB48-3BD4D643E7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①申請書</vt:lpstr>
      <vt:lpstr>②診療</vt:lpstr>
      <vt:lpstr>③専門研修指導医</vt:lpstr>
      <vt:lpstr>事務局</vt:lpstr>
      <vt:lpstr>連携施設データ</vt:lpstr>
      <vt:lpstr>所属カリキュラム</vt:lpstr>
      <vt:lpstr>指導医専門医</vt:lpstr>
      <vt:lpstr>施設症例数</vt:lpstr>
      <vt:lpstr>①申請書!Print_Area</vt:lpstr>
      <vt:lpstr>②診療!Print_Area</vt:lpstr>
      <vt:lpstr>③専門研修指導医!Print_Titles</vt:lpstr>
      <vt:lpstr>都道府県</vt:lpstr>
      <vt:lpstr>都道府県連携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dc:creator>
  <cp:lastModifiedBy>鈴木</cp:lastModifiedBy>
  <cp:lastPrinted>2025-09-03T02:06:59Z</cp:lastPrinted>
  <dcterms:created xsi:type="dcterms:W3CDTF">2022-09-01T06:31:16Z</dcterms:created>
  <dcterms:modified xsi:type="dcterms:W3CDTF">2025-09-05T02:35:35Z</dcterms:modified>
</cp:coreProperties>
</file>